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5195" windowHeight="7935"/>
  </bookViews>
  <sheets>
    <sheet name="events" sheetId="2" r:id="rId1"/>
    <sheet name="table1" sheetId="1" r:id="rId2"/>
    <sheet name="table2" sheetId="3" r:id="rId3"/>
    <sheet name="sources" sheetId="6" r:id="rId4"/>
    <sheet name="other" sheetId="5" r:id="rId5"/>
  </sheets>
  <definedNames>
    <definedName name="_xlnm._FilterDatabase" localSheetId="0" hidden="1">events!$A$1:$R$241</definedName>
  </definedNames>
  <calcPr calcId="125725"/>
</workbook>
</file>

<file path=xl/calcChain.xml><?xml version="1.0" encoding="utf-8"?>
<calcChain xmlns="http://schemas.openxmlformats.org/spreadsheetml/2006/main">
  <c r="F19" i="5"/>
  <c r="D19"/>
  <c r="F18"/>
  <c r="D18"/>
  <c r="F17"/>
  <c r="D17"/>
  <c r="F13"/>
  <c r="J5" i="3"/>
  <c r="J4"/>
  <c r="M5"/>
  <c r="M4"/>
  <c r="L4"/>
  <c r="K4"/>
  <c r="I4"/>
  <c r="L5"/>
  <c r="I5"/>
  <c r="K5"/>
  <c r="D12" i="1"/>
  <c r="F5"/>
  <c r="F9"/>
  <c r="F7"/>
  <c r="F14"/>
  <c r="F13"/>
  <c r="F12"/>
  <c r="F10"/>
  <c r="F8"/>
  <c r="F6"/>
  <c r="D14"/>
  <c r="D13"/>
  <c r="D10"/>
  <c r="D8"/>
  <c r="D6"/>
  <c r="D5"/>
  <c r="E15"/>
  <c r="E16" s="1"/>
  <c r="C15"/>
  <c r="C16" s="1"/>
  <c r="B15"/>
  <c r="F15" s="1"/>
  <c r="B16" l="1"/>
  <c r="D15"/>
  <c r="D18" s="1"/>
  <c r="D19"/>
  <c r="F17" l="1"/>
  <c r="D17"/>
</calcChain>
</file>

<file path=xl/sharedStrings.xml><?xml version="1.0" encoding="utf-8"?>
<sst xmlns="http://schemas.openxmlformats.org/spreadsheetml/2006/main" count="1761" uniqueCount="857">
  <si>
    <t>group</t>
  </si>
  <si>
    <t>context</t>
  </si>
  <si>
    <t>source</t>
  </si>
  <si>
    <t>yanomamo</t>
  </si>
  <si>
    <t>warfare</t>
  </si>
  <si>
    <t>yanomamo shamatari</t>
  </si>
  <si>
    <t>chagnon 1974</t>
  </si>
  <si>
    <t>yanomamo namoweiteri</t>
  </si>
  <si>
    <t>melancon 1982</t>
  </si>
  <si>
    <t>homicide</t>
  </si>
  <si>
    <t>type</t>
  </si>
  <si>
    <t>adult</t>
  </si>
  <si>
    <t>total</t>
  </si>
  <si>
    <t>gain,fear,deterrence</t>
  </si>
  <si>
    <t>ache</t>
  </si>
  <si>
    <t>canela</t>
  </si>
  <si>
    <t>comments</t>
  </si>
  <si>
    <t>n victims</t>
  </si>
  <si>
    <t>gain women</t>
  </si>
  <si>
    <t>women</t>
  </si>
  <si>
    <t>revenge plus women</t>
  </si>
  <si>
    <t>ruwahiwa</t>
  </si>
  <si>
    <t>witchcraft accusal for a  few dead children</t>
  </si>
  <si>
    <t>makinininiwa</t>
  </si>
  <si>
    <t>women and girls taken captive</t>
  </si>
  <si>
    <t>mission Mavaca with shotguns</t>
  </si>
  <si>
    <t>7 women</t>
  </si>
  <si>
    <t>2 men</t>
  </si>
  <si>
    <t>dozen or more men</t>
  </si>
  <si>
    <t>no previous quarrel, imbalance from shotguns?</t>
  </si>
  <si>
    <t>Sasawa</t>
  </si>
  <si>
    <t>son of headman in salesian mission plantanal</t>
  </si>
  <si>
    <t>raider with shotgun</t>
  </si>
  <si>
    <t>wife</t>
  </si>
  <si>
    <t>husband</t>
  </si>
  <si>
    <t>jealousy that his brother was seducing her</t>
  </si>
  <si>
    <t>Bosibrei</t>
  </si>
  <si>
    <t>caught climbing tree by raiders</t>
  </si>
  <si>
    <t>Matowa (headman)</t>
  </si>
  <si>
    <t>Matowa and raiders</t>
  </si>
  <si>
    <t>Monou-teri</t>
  </si>
  <si>
    <t>Patanowa-teri</t>
  </si>
  <si>
    <t>various</t>
  </si>
  <si>
    <t>some 25 raids in a year</t>
  </si>
  <si>
    <t>revenge for Matowa</t>
  </si>
  <si>
    <t>Monou-teri and Bisaasi-teri</t>
  </si>
  <si>
    <t>2 women abducted</t>
  </si>
  <si>
    <t>Patanowa-teri, and  Monou-teri headman</t>
  </si>
  <si>
    <t>werner 1984</t>
  </si>
  <si>
    <t>kayapo</t>
  </si>
  <si>
    <t>teryti and raiders</t>
  </si>
  <si>
    <t>wanted to steal children</t>
  </si>
  <si>
    <t>kreen-akore</t>
  </si>
  <si>
    <t>usual reasons for raids are steal shotguns and revenge</t>
  </si>
  <si>
    <t>adults</t>
  </si>
  <si>
    <t>stabbed by bow</t>
  </si>
  <si>
    <t>teenage boy</t>
  </si>
  <si>
    <t>angry man</t>
  </si>
  <si>
    <t>shot</t>
  </si>
  <si>
    <t>settle disputes, display, build friendships</t>
  </si>
  <si>
    <t>violence</t>
  </si>
  <si>
    <t>trio</t>
  </si>
  <si>
    <t>riviere 1969</t>
  </si>
  <si>
    <t>capture women and dogs</t>
  </si>
  <si>
    <t>munduruku</t>
  </si>
  <si>
    <t>murphy and murphy 1974</t>
  </si>
  <si>
    <t>raidings parties</t>
  </si>
  <si>
    <t>sneak attacks at dawn</t>
  </si>
  <si>
    <t>other tribes, men and women</t>
  </si>
  <si>
    <t>children as captives</t>
  </si>
  <si>
    <t>ultimate goal was trophy heads</t>
  </si>
  <si>
    <t>first gardens stripped clean then revenge</t>
  </si>
  <si>
    <t>make off with desired goods and kill all men over previous altercations</t>
  </si>
  <si>
    <t>all adult men of village</t>
  </si>
  <si>
    <t>raiding revengers</t>
  </si>
  <si>
    <t>bakaja</t>
  </si>
  <si>
    <t>attack while trying to find village</t>
  </si>
  <si>
    <t>catete</t>
  </si>
  <si>
    <t>bemoti (catete leader) and raiders</t>
  </si>
  <si>
    <t>backstabbing after being treated well in peace talks</t>
  </si>
  <si>
    <t>wari</t>
  </si>
  <si>
    <t>only external warfare</t>
  </si>
  <si>
    <t>OroMawin</t>
  </si>
  <si>
    <t>Wari</t>
  </si>
  <si>
    <t>ate his brains</t>
  </si>
  <si>
    <t>Uru-Eu-Wau-Wau</t>
  </si>
  <si>
    <t>shot him while on trek, ate him</t>
  </si>
  <si>
    <t>Karipuna</t>
  </si>
  <si>
    <t>Wari man</t>
  </si>
  <si>
    <t>avenge death of relative and to become "beautiful, fat, and long-haired"</t>
  </si>
  <si>
    <t>never abduct prisoners</t>
  </si>
  <si>
    <t>Paleto and other Wari raiders</t>
  </si>
  <si>
    <t>ambush near enemy village</t>
  </si>
  <si>
    <t>just to kill</t>
  </si>
  <si>
    <t>suya</t>
  </si>
  <si>
    <t>Waura</t>
  </si>
  <si>
    <t xml:space="preserve">Suya </t>
  </si>
  <si>
    <t>stole a number of women and children</t>
  </si>
  <si>
    <t>took offense at some bad pots traded to them by Waura</t>
  </si>
  <si>
    <t>Juruna</t>
  </si>
  <si>
    <t>enlisted help from rubber tappers with .44 rifles</t>
  </si>
  <si>
    <t>burned village to ground</t>
  </si>
  <si>
    <t>Suya</t>
  </si>
  <si>
    <t>large number of women and children</t>
  </si>
  <si>
    <t>Northern Kayapo</t>
  </si>
  <si>
    <t>captured 4 women and 1 boy</t>
  </si>
  <si>
    <t>lost 1 Suya warrior</t>
  </si>
  <si>
    <t>Suya witch</t>
  </si>
  <si>
    <t>group sanctioned</t>
  </si>
  <si>
    <t>yanomami ninam</t>
  </si>
  <si>
    <t>Wehe</t>
  </si>
  <si>
    <t>Ninam</t>
  </si>
  <si>
    <t>captured 2 women</t>
  </si>
  <si>
    <t>raid</t>
  </si>
  <si>
    <t>Macuxi</t>
  </si>
  <si>
    <t>captured 1 woman</t>
  </si>
  <si>
    <t>est. year</t>
  </si>
  <si>
    <t>Maku</t>
  </si>
  <si>
    <t>lured family with trade goods and then attacked</t>
  </si>
  <si>
    <t>took wife captive</t>
  </si>
  <si>
    <t>Maquiritare</t>
  </si>
  <si>
    <t>killed man while collecting palm fruit</t>
  </si>
  <si>
    <t>relatiation for above</t>
  </si>
  <si>
    <t>4 women captives</t>
  </si>
  <si>
    <t>gain (steal goods and women)</t>
  </si>
  <si>
    <t>gain goods</t>
  </si>
  <si>
    <t>revenge</t>
  </si>
  <si>
    <t>gain woman</t>
  </si>
  <si>
    <t>women captives and revenge</t>
  </si>
  <si>
    <t>many men on both sides, at least 5 Ninam, 1 Maquiritare woman previously abducted</t>
  </si>
  <si>
    <t>Xilixana</t>
  </si>
  <si>
    <t>homicide on visit</t>
  </si>
  <si>
    <t>1 but he first killed several of their band</t>
  </si>
  <si>
    <t>Yanomamo</t>
  </si>
  <si>
    <t>Ninam man ran into to Yanomamo hunting band</t>
  </si>
  <si>
    <t>Aica immigrant</t>
  </si>
  <si>
    <t>younger Aica irritated a younger one who shot him</t>
  </si>
  <si>
    <t>Shiriteri</t>
  </si>
  <si>
    <t>Mucajai</t>
  </si>
  <si>
    <t>5 women captives</t>
  </si>
  <si>
    <t>visit gone sour, accusations of witchcraft after epidemic</t>
  </si>
  <si>
    <t>fear</t>
  </si>
  <si>
    <t>Catrimani</t>
  </si>
  <si>
    <t>4 women and 4 children taken as captives</t>
  </si>
  <si>
    <t>history of witchcraft but was a friendly visit gone sour</t>
  </si>
  <si>
    <t>Aica immigrant (brother in law of prominent Mucajai man)</t>
  </si>
  <si>
    <t>Duhunteri</t>
  </si>
  <si>
    <t>helped Marashiteri</t>
  </si>
  <si>
    <t>avenge sickness due to witchcraft</t>
  </si>
  <si>
    <t>Parahudi</t>
  </si>
  <si>
    <t>helped Paramiteri</t>
  </si>
  <si>
    <t>no wives taken</t>
  </si>
  <si>
    <t>drunken brawl</t>
  </si>
  <si>
    <t>argument</t>
  </si>
  <si>
    <t>killer moves to mucajai after homicide in other village</t>
  </si>
  <si>
    <t>gain women but book states that witchcraft is primary reason for raiding and that women captives are secondary consideration as spoils of war</t>
  </si>
  <si>
    <t>yanomami sanuma</t>
  </si>
  <si>
    <t>sanuma</t>
  </si>
  <si>
    <t>kobali group</t>
  </si>
  <si>
    <t>retaliation for witchcraft death of a woman</t>
  </si>
  <si>
    <t>shipibo</t>
  </si>
  <si>
    <t>cashibo</t>
  </si>
  <si>
    <t>many on both sides</t>
  </si>
  <si>
    <t>captured women and children</t>
  </si>
  <si>
    <t>jivaro</t>
  </si>
  <si>
    <t>achuara man</t>
  </si>
  <si>
    <t>achuara son-in-law</t>
  </si>
  <si>
    <t>homicide after deaths of 2 young children (sorcery)</t>
  </si>
  <si>
    <t>council approved revenge</t>
  </si>
  <si>
    <t>2 achuara men</t>
  </si>
  <si>
    <t>victim's son ran away</t>
  </si>
  <si>
    <t>jealousy?</t>
  </si>
  <si>
    <t>Larrick et al 1979</t>
  </si>
  <si>
    <t>Hill et al. 2007</t>
  </si>
  <si>
    <t>karohi man</t>
  </si>
  <si>
    <t>visitor</t>
  </si>
  <si>
    <t>kills brother-in-law because he had punished his wife out of jealousy</t>
  </si>
  <si>
    <t>raiders from other village</t>
  </si>
  <si>
    <t>karawetari</t>
  </si>
  <si>
    <t>kohoroshiwetari</t>
  </si>
  <si>
    <t>"leave her, it's a girl, we won't kill the females, let's take the women away"</t>
  </si>
  <si>
    <t>50 captured females, man, wife, 3 injured children</t>
  </si>
  <si>
    <t>level (1=residential group, 2=same/similar language, 3=different language)</t>
  </si>
  <si>
    <t>Waorani</t>
  </si>
  <si>
    <t>major reasons for raids in Erickson 2008 book ch in Revenge in the cultures of lowland South Am</t>
  </si>
  <si>
    <t>witchcraft</t>
  </si>
  <si>
    <t>preemptive strike</t>
  </si>
  <si>
    <t>anger over something</t>
  </si>
  <si>
    <t>conflicts over women</t>
  </si>
  <si>
    <t>to steal women</t>
  </si>
  <si>
    <t>for things</t>
  </si>
  <si>
    <t>percent</t>
  </si>
  <si>
    <t>waorani</t>
  </si>
  <si>
    <t>Erickson 2008</t>
  </si>
  <si>
    <t>Geketaidi subgroup</t>
  </si>
  <si>
    <t>Baiwaidi subgroup</t>
  </si>
  <si>
    <t>they were angry</t>
  </si>
  <si>
    <t>took 3 unmarried girls</t>
  </si>
  <si>
    <t>Peyaemoidi subgroup</t>
  </si>
  <si>
    <t>revenge for death of a man</t>
  </si>
  <si>
    <t>1 woman</t>
  </si>
  <si>
    <t>2 sisters stolen and married Moipa</t>
  </si>
  <si>
    <t>vengeance raid</t>
  </si>
  <si>
    <t>relatiation</t>
  </si>
  <si>
    <t>Moipadi</t>
  </si>
  <si>
    <t>raid to kill Moipa and people</t>
  </si>
  <si>
    <t>revenge death of a year earlier</t>
  </si>
  <si>
    <t>mistake raid on own people</t>
  </si>
  <si>
    <t>4 girls, one woman</t>
  </si>
  <si>
    <t>Crocker 2008</t>
  </si>
  <si>
    <t>Kupekhin</t>
  </si>
  <si>
    <t>Yookhen</t>
  </si>
  <si>
    <t>homicide in forest in drunken shooting</t>
  </si>
  <si>
    <t>Khrati</t>
  </si>
  <si>
    <t>man</t>
  </si>
  <si>
    <t>homicide that causes schism</t>
  </si>
  <si>
    <t>man's uncles</t>
  </si>
  <si>
    <t>Woho</t>
  </si>
  <si>
    <t>Karati</t>
  </si>
  <si>
    <t>jealousy</t>
  </si>
  <si>
    <t>witch</t>
  </si>
  <si>
    <t>sanctioned by group after a woman had refused him sex and he killed her slowly with witchcraft</t>
  </si>
  <si>
    <t>Verswijver 1992</t>
  </si>
  <si>
    <t>pidjopa-ri</t>
  </si>
  <si>
    <t>kjekjek's men</t>
  </si>
  <si>
    <t>chief died and this was revenge against the brother of other chief for supposed witchcraft</t>
  </si>
  <si>
    <t>kokojamti</t>
  </si>
  <si>
    <t>village man harboring the recently split group</t>
  </si>
  <si>
    <t>gorotire</t>
  </si>
  <si>
    <t>iraamranhre</t>
  </si>
  <si>
    <t>seriously injured 3 others</t>
  </si>
  <si>
    <t>split from group and then returned</t>
  </si>
  <si>
    <t>tapjet</t>
  </si>
  <si>
    <t>man on same raiding party</t>
  </si>
  <si>
    <t>tapjet's killer and a chief</t>
  </si>
  <si>
    <t>kreti-re</t>
  </si>
  <si>
    <t>southern mkeragnoti</t>
  </si>
  <si>
    <t>ngap-re and kubekrakenh</t>
  </si>
  <si>
    <t>witchcraft accusation of dead chief</t>
  </si>
  <si>
    <t>recent immigrants trying to flee after dispute</t>
  </si>
  <si>
    <t>ngrontyjaro and his killer</t>
  </si>
  <si>
    <t>collective club-fight over old hostilities</t>
  </si>
  <si>
    <t>club duel and then gunfight</t>
  </si>
  <si>
    <t>ykakor</t>
  </si>
  <si>
    <t>cuckholded man</t>
  </si>
  <si>
    <t>patyx</t>
  </si>
  <si>
    <t>patyx caught with young woman, club fight ensued</t>
  </si>
  <si>
    <t xml:space="preserve">jealousy </t>
  </si>
  <si>
    <t>only form of sanctioned within group violence (total = 8)</t>
  </si>
  <si>
    <t>kraakop</t>
  </si>
  <si>
    <t>clubfight</t>
  </si>
  <si>
    <t>kreenakore</t>
  </si>
  <si>
    <t>central mekranoti</t>
  </si>
  <si>
    <t>some informants stated that raids on kreen-akore were to bring back children</t>
  </si>
  <si>
    <t>Clastres 1980 p199: ""One attacks enemies to abduct their women"</t>
  </si>
  <si>
    <t>1915-1968 Mekranoti took 63 captives of whom 44 were female, mostly girls to later marry or to learn ritual songs(Verswiver)</t>
  </si>
  <si>
    <t>mekranoti</t>
  </si>
  <si>
    <t>woman and son taken captive</t>
  </si>
  <si>
    <t>captured 7 girls</t>
  </si>
  <si>
    <t>counter attack for above</t>
  </si>
  <si>
    <t>took many garden products</t>
  </si>
  <si>
    <t>revenge raid</t>
  </si>
  <si>
    <t>pykatoti</t>
  </si>
  <si>
    <t>6 boys and 7 girls captive</t>
  </si>
  <si>
    <t>club fight after raid</t>
  </si>
  <si>
    <t>kubekrakenh</t>
  </si>
  <si>
    <t>3 women captives</t>
  </si>
  <si>
    <t>1 kreen akore man and 1 boy killed, also 3 mekranoty girls</t>
  </si>
  <si>
    <t>friendly fire between men's groups and the revenge</t>
  </si>
  <si>
    <t>kreti-re's group</t>
  </si>
  <si>
    <t>bepkamati's group</t>
  </si>
  <si>
    <t>relatiation attack for lack of earlier support in club fight, but later reunited</t>
  </si>
  <si>
    <t>collective club-fight during ceremony</t>
  </si>
  <si>
    <t>captives</t>
  </si>
  <si>
    <t>kenti and men</t>
  </si>
  <si>
    <t>bepkamati</t>
  </si>
  <si>
    <t>attack right after fission</t>
  </si>
  <si>
    <t>angmee's men</t>
  </si>
  <si>
    <t>kenti's group</t>
  </si>
  <si>
    <t>raiding groups meet each other by coincidence</t>
  </si>
  <si>
    <t>fight</t>
  </si>
  <si>
    <t>kreti-re, bepgogoti, and kremor</t>
  </si>
  <si>
    <t>ykakor's group</t>
  </si>
  <si>
    <t>Ykakor was on raid but didn’t find village and then was attacked</t>
  </si>
  <si>
    <t>3 boys</t>
  </si>
  <si>
    <t>deterrence (afraid of impending raid)</t>
  </si>
  <si>
    <t>Tapirape</t>
  </si>
  <si>
    <t>2 girls and 1 boy</t>
  </si>
  <si>
    <t>Xavante</t>
  </si>
  <si>
    <t>1 Tapirape woman captured by Xavante</t>
  </si>
  <si>
    <t>mekranoti went to raid Tapirape but came across Xavante village and raided them instead</t>
  </si>
  <si>
    <t>kent's brother</t>
  </si>
  <si>
    <t>revenge for attack over a decade before</t>
  </si>
  <si>
    <t>1 boy</t>
  </si>
  <si>
    <t>raid and then counter attack to kill 1 kreenakore man, other 3 dead were mekranoti kids in garden</t>
  </si>
  <si>
    <t>central mekranoti chief and his killer</t>
  </si>
  <si>
    <t>duel over infidelity and double homicide over old hostilities</t>
  </si>
  <si>
    <t>captured 4 children and 1 woman</t>
  </si>
  <si>
    <t>oket</t>
  </si>
  <si>
    <t>kokoreti</t>
  </si>
  <si>
    <t>quarel among men's houses</t>
  </si>
  <si>
    <t>3 categories (vengeance/frustration/resentment, acquisition, prevention)</t>
  </si>
  <si>
    <t>search terms: killing, homicide, war</t>
  </si>
  <si>
    <t>xavante</t>
  </si>
  <si>
    <t>eribiwe</t>
  </si>
  <si>
    <t>areoes</t>
  </si>
  <si>
    <t>killed man when he was visiting leads to attacks later</t>
  </si>
  <si>
    <t>smirmi</t>
  </si>
  <si>
    <t>executed (group sanctioned) because of sorcery</t>
  </si>
  <si>
    <t>outside faction</t>
  </si>
  <si>
    <t>juru's sons</t>
  </si>
  <si>
    <t>senior man dies, other faction looked "pleased" and 3 were killed</t>
  </si>
  <si>
    <t>apewe</t>
  </si>
  <si>
    <t>sorcery accusations for apewe's brother's death but looked like political murder</t>
  </si>
  <si>
    <t>capitariquara</t>
  </si>
  <si>
    <t>santa terezinha</t>
  </si>
  <si>
    <t>raids, duels, within-group homicides</t>
  </si>
  <si>
    <t>deaths</t>
  </si>
  <si>
    <t>Waorani (pre-contact)</t>
  </si>
  <si>
    <t>Xilixana (pre-contact)</t>
  </si>
  <si>
    <t>Hiwi (pre-contact)</t>
  </si>
  <si>
    <t>Kayapo (pre-contact)</t>
  </si>
  <si>
    <t>Ache (pre-contact)</t>
  </si>
  <si>
    <t>violent deaths</t>
  </si>
  <si>
    <t>SUM</t>
  </si>
  <si>
    <t>MEAN</t>
  </si>
  <si>
    <t>Early and Peters 2000</t>
  </si>
  <si>
    <t>Hill and Hurtado 1996</t>
  </si>
  <si>
    <t>Arawete</t>
  </si>
  <si>
    <t>Viveiros de Castro 1992</t>
  </si>
  <si>
    <t>killed or captured by enemies</t>
  </si>
  <si>
    <t>arawete</t>
  </si>
  <si>
    <t>small arawete group</t>
  </si>
  <si>
    <t>xikrin</t>
  </si>
  <si>
    <t>2 women and 1 boy</t>
  </si>
  <si>
    <t>group was hidden in forest for many years, survivors of Kayapo attack</t>
  </si>
  <si>
    <t>siriono</t>
  </si>
  <si>
    <t>drinking bout</t>
  </si>
  <si>
    <t>Holmberg 1969</t>
  </si>
  <si>
    <t>sister</t>
  </si>
  <si>
    <t>man threw a club at her from a tree</t>
  </si>
  <si>
    <t>Wayampi</t>
  </si>
  <si>
    <t>wayana man</t>
  </si>
  <si>
    <t>wayampi</t>
  </si>
  <si>
    <t>accused of killing wayampi in the past and abusing his wayampi wife</t>
  </si>
  <si>
    <t>* includes captives, mostly women taken by Kayapo</t>
  </si>
  <si>
    <t>shot mostly by achuara in revenge for previous killing or following supernatural attribution of disease related deaths, 12% of children, 80 people killed in rather circumscribed region in 1959-1960</t>
  </si>
  <si>
    <t>adults (10+)</t>
  </si>
  <si>
    <t>Kaingang</t>
  </si>
  <si>
    <t>Nimuendaju 1946</t>
  </si>
  <si>
    <t>Kurik and 3 comrades</t>
  </si>
  <si>
    <t>Hoa and his father</t>
  </si>
  <si>
    <t>"amicable" visit</t>
  </si>
  <si>
    <t>Kurik and comrades</t>
  </si>
  <si>
    <t>survivors from above</t>
  </si>
  <si>
    <t>Ora</t>
  </si>
  <si>
    <t>convugn</t>
  </si>
  <si>
    <t>envy for his 2 wives</t>
  </si>
  <si>
    <t>Nakpie</t>
  </si>
  <si>
    <t>nakpie and convugn living together, tribes separate but victim remained behind</t>
  </si>
  <si>
    <t>feign friendliness but then attacked at night</t>
  </si>
  <si>
    <t>never killed because of malicious sorcery, mostly jealousy</t>
  </si>
  <si>
    <t>defensive moats in recent Cubeo past (10 foot deep defensive moat w/ sharpened stakes and log draw bridge) Goldman 1963</t>
  </si>
  <si>
    <t>Cubeo</t>
  </si>
  <si>
    <t>Goldman 1963</t>
  </si>
  <si>
    <t>brother</t>
  </si>
  <si>
    <t>wife-beater</t>
  </si>
  <si>
    <t>conflict goes from wife to brother, who is killed in the forest</t>
  </si>
  <si>
    <t>crazy man kills his wife, kids, then himself</t>
  </si>
  <si>
    <t>Huhu</t>
  </si>
  <si>
    <t>Querari men</t>
  </si>
  <si>
    <t>Guarucu</t>
  </si>
  <si>
    <t>carried off young girls</t>
  </si>
  <si>
    <t>raid took girls and chicha calabashes</t>
  </si>
  <si>
    <t>most attacks were to seize women and some were for revenge</t>
  </si>
  <si>
    <t>10 men went on revenge raid for above</t>
  </si>
  <si>
    <t>Carib Umaua</t>
  </si>
  <si>
    <t>Cubeo used shields, victory dance men wore smoked genitals of killed warriors over their genitals, women ate penises for fertility, head, limbs, liver, heart were spit roasted, rest was boiled except intenstines</t>
  </si>
  <si>
    <t>large scale attacks</t>
  </si>
  <si>
    <t>adults (15+)</t>
  </si>
  <si>
    <t>mostly adults</t>
  </si>
  <si>
    <t>treachery</t>
  </si>
  <si>
    <t>attack and pursuit</t>
  </si>
  <si>
    <t>tayariteri</t>
  </si>
  <si>
    <t>pishaasiteri</t>
  </si>
  <si>
    <t>duel  as a result of gossip, insults, stone throwing, provocations, garden thefs, and boastful attitude of leaders</t>
  </si>
  <si>
    <t>10 tayariteri later become unokai</t>
  </si>
  <si>
    <t>young man from pishaasiteri</t>
  </si>
  <si>
    <t>was out fishing and men surprised him</t>
  </si>
  <si>
    <t>double attack 2 consecutive days with 150 warriors</t>
  </si>
  <si>
    <t>Age range</t>
  </si>
  <si>
    <t>of sample</t>
  </si>
  <si>
    <t>marubo</t>
  </si>
  <si>
    <t>mayoruna</t>
  </si>
  <si>
    <t>2 women captured</t>
  </si>
  <si>
    <t>1 youth killed in initial attack</t>
  </si>
  <si>
    <t>earlier rubber boom violence became extensive wiping out entire villages and taking all women</t>
  </si>
  <si>
    <t>sequence</t>
  </si>
  <si>
    <t>victim(s)</t>
  </si>
  <si>
    <t>perpetrator(s)</t>
  </si>
  <si>
    <t>deaths include woman and deaf boy</t>
  </si>
  <si>
    <t>captives?</t>
  </si>
  <si>
    <t>n women captives</t>
  </si>
  <si>
    <t>victimgroup</t>
  </si>
  <si>
    <t>perpetratorgroup</t>
  </si>
  <si>
    <t>macuxi</t>
  </si>
  <si>
    <t>maku</t>
  </si>
  <si>
    <t>umaua</t>
  </si>
  <si>
    <t>Urueuwauwau</t>
  </si>
  <si>
    <t>womencaptives?</t>
  </si>
  <si>
    <t>village on morona river</t>
  </si>
  <si>
    <t>20 raiders in 15 min</t>
  </si>
  <si>
    <t>pinchu and followers</t>
  </si>
  <si>
    <t>hosts</t>
  </si>
  <si>
    <t>killed in drunken sleep after reconciliation party</t>
  </si>
  <si>
    <t>huambisa</t>
  </si>
  <si>
    <t>joint aguaruna-antipas</t>
  </si>
  <si>
    <t>9 heads severed but not the rest since some were relatives and others children</t>
  </si>
  <si>
    <t>house cleaned out for goods</t>
  </si>
  <si>
    <t>treacherous feast</t>
  </si>
  <si>
    <t>iwahikorobateri</t>
  </si>
  <si>
    <t>shamatari</t>
  </si>
  <si>
    <t>mahekodoteri</t>
  </si>
  <si>
    <t xml:space="preserve">ambush  </t>
  </si>
  <si>
    <t>treacherous feast but many were sick so only 5 men and 4 women came</t>
  </si>
  <si>
    <t>captured all 4 of women</t>
  </si>
  <si>
    <t>kaobawa's group allied with another shamatari fissioned group</t>
  </si>
  <si>
    <t>a number of women and girls</t>
  </si>
  <si>
    <t>3 children,no women</t>
  </si>
  <si>
    <t>military alliance raid of 200 individuals</t>
  </si>
  <si>
    <t>piro</t>
  </si>
  <si>
    <t>conibo</t>
  </si>
  <si>
    <t>1 girl and 1 boy</t>
  </si>
  <si>
    <t>raid 8 piro killed; 7 conibo killed or wounded</t>
  </si>
  <si>
    <t>DeBoer 1986</t>
  </si>
  <si>
    <t>traditionally targeted captives, salt, and booty</t>
  </si>
  <si>
    <t>[6:50:17 PM] Michael Gurven: 21/274 deaths to adults age 20+ are from homicide/abuse</t>
  </si>
  <si>
    <t>it's 52/891 deaths for all ages</t>
  </si>
  <si>
    <t>Tsimane</t>
  </si>
  <si>
    <t>adults (20+)</t>
  </si>
  <si>
    <t>Gurven et al. 2007</t>
  </si>
  <si>
    <t>kovi</t>
  </si>
  <si>
    <t>nduicha</t>
  </si>
  <si>
    <t>jealousy was stated but Henry thinks it was part of a longer feud of vendetta killings</t>
  </si>
  <si>
    <t>Henry 1964</t>
  </si>
  <si>
    <t>used axe to his back</t>
  </si>
  <si>
    <t>kuven</t>
  </si>
  <si>
    <t>deterrence and revenge</t>
  </si>
  <si>
    <t>slept nearby and killed him early in the morning</t>
  </si>
  <si>
    <t>wainlo</t>
  </si>
  <si>
    <t>lay in wait for him in forest</t>
  </si>
  <si>
    <t>patkle and his 4 sons</t>
  </si>
  <si>
    <t>traidtional kaingang treachery, invite to festa, get them drunk, slaughter them</t>
  </si>
  <si>
    <t>kanyahe's group</t>
  </si>
  <si>
    <t>thecha</t>
  </si>
  <si>
    <t>drowned on purpose because he was angry person</t>
  </si>
  <si>
    <t>oro waram</t>
  </si>
  <si>
    <t>oro mon</t>
  </si>
  <si>
    <t>shot and killed man while hunting</t>
  </si>
  <si>
    <t>took chunk of fat from man and ate later</t>
  </si>
  <si>
    <t>Conklin 2001</t>
  </si>
  <si>
    <t>Ayoreo</t>
  </si>
  <si>
    <t>Bugos 1985</t>
  </si>
  <si>
    <t>feuding, war internal and external</t>
  </si>
  <si>
    <t>imono</t>
  </si>
  <si>
    <t>mbaya</t>
  </si>
  <si>
    <t>retained children as slaves</t>
  </si>
  <si>
    <t>tribe destroyed</t>
  </si>
  <si>
    <t>Zamuco speakers, original citation Muriel 1918</t>
  </si>
  <si>
    <t>fear of other tribes becoming too populous</t>
  </si>
  <si>
    <t>deterrence</t>
  </si>
  <si>
    <t>cakamekra youths</t>
  </si>
  <si>
    <t>kreye people</t>
  </si>
  <si>
    <t>jealousy against visitors for having too much sex with young women</t>
  </si>
  <si>
    <t>kreye</t>
  </si>
  <si>
    <t>many killed before most escaped</t>
  </si>
  <si>
    <t>surpsise revenge attack for above</t>
  </si>
  <si>
    <t>Crocker 2003</t>
  </si>
  <si>
    <t>ayoreo</t>
  </si>
  <si>
    <t>guidai gosode</t>
  </si>
  <si>
    <t>direkedenai gosode</t>
  </si>
  <si>
    <t>visit when sour, bloody fight ensued, led to war between bands</t>
  </si>
  <si>
    <t>men wanted to take wives back by force (in-law strife)</t>
  </si>
  <si>
    <t>entire band massacred with rifles and shotguns</t>
  </si>
  <si>
    <t>females</t>
  </si>
  <si>
    <t xml:space="preserve">    Violent deaths</t>
  </si>
  <si>
    <t>males</t>
  </si>
  <si>
    <t>Total</t>
  </si>
  <si>
    <t>"many" killed in raid</t>
  </si>
  <si>
    <t>patamuna</t>
  </si>
  <si>
    <t>paramakatoi</t>
  </si>
  <si>
    <t>kopinan</t>
  </si>
  <si>
    <t>Whitehead 2002</t>
  </si>
  <si>
    <t>waiwai</t>
  </si>
  <si>
    <t>Meggers and Evans 1964</t>
  </si>
  <si>
    <t>waiwai man</t>
  </si>
  <si>
    <t>yao indians</t>
  </si>
  <si>
    <t>yao</t>
  </si>
  <si>
    <t>waiwai man went to yao indians for visit and was killed</t>
  </si>
  <si>
    <t>several men</t>
  </si>
  <si>
    <t>man married successively to several girls, deserted them, father-in-law complained and had men kill him</t>
  </si>
  <si>
    <t>Nimuendaju 1942</t>
  </si>
  <si>
    <t>chief Kruika</t>
  </si>
  <si>
    <t>sdakra clan</t>
  </si>
  <si>
    <t>suspected sorcery, conflict between clans</t>
  </si>
  <si>
    <t>prakumze's clansmen</t>
  </si>
  <si>
    <t>elder siku and his 2 sons</t>
  </si>
  <si>
    <t>after altercation in public</t>
  </si>
  <si>
    <t>sdakra clan from several villages</t>
  </si>
  <si>
    <t>siptato</t>
  </si>
  <si>
    <t>Karaya</t>
  </si>
  <si>
    <t>first robbed then killed 2 men</t>
  </si>
  <si>
    <t>sorcerers</t>
  </si>
  <si>
    <t>killed for common good on order of the chief</t>
  </si>
  <si>
    <t>sherente</t>
  </si>
  <si>
    <t>Baldus 1970, Wagley 1977</t>
  </si>
  <si>
    <t>caraja</t>
  </si>
  <si>
    <t>family of caraja</t>
  </si>
  <si>
    <t>caraja came under guise of trading arrow shafts</t>
  </si>
  <si>
    <t>several women and children</t>
  </si>
  <si>
    <t>casualties of both Tapirape and Caraja</t>
  </si>
  <si>
    <t>2 kayapo men living as visitors</t>
  </si>
  <si>
    <t>Wagley 1977</t>
  </si>
  <si>
    <t>2 men living as visitors</t>
  </si>
  <si>
    <t>Verswijver 1992, Wagley 1977</t>
  </si>
  <si>
    <t>village burnt down, most men were gone, everyone fled</t>
  </si>
  <si>
    <t>von den steinen reported that suya looted and burned trumai village</t>
  </si>
  <si>
    <t>revenge attack by intertribal alliance of kamayura, mehinaku, waura and trumai, 20 canoes assaulted and burned suya village</t>
  </si>
  <si>
    <t>according to murphy and quain: main purpose of wafare in region is to capture women, take loot, and exact revenge</t>
  </si>
  <si>
    <t>all ages</t>
  </si>
  <si>
    <t>AVERAGE</t>
  </si>
  <si>
    <t>Achuar</t>
  </si>
  <si>
    <t>male</t>
  </si>
  <si>
    <t>SD</t>
  </si>
  <si>
    <t>wars fought against those who "speak differently" (Hendricks 1993, Harner 1972, Karsten 1935)</t>
  </si>
  <si>
    <t>kayabi</t>
  </si>
  <si>
    <t>kaiabi</t>
  </si>
  <si>
    <t>bakairi</t>
  </si>
  <si>
    <t>felipe's father</t>
  </si>
  <si>
    <t>carried away child</t>
  </si>
  <si>
    <t>night raid</t>
  </si>
  <si>
    <t>20 bakairi</t>
  </si>
  <si>
    <t xml:space="preserve">2 girls   </t>
  </si>
  <si>
    <t>kaiabi men</t>
  </si>
  <si>
    <t>von den Steinen 1894</t>
  </si>
  <si>
    <t>another captured girl was later killed because she bit everyone</t>
  </si>
  <si>
    <t>pongo</t>
  </si>
  <si>
    <t>1 young girl 10-12 yo</t>
  </si>
  <si>
    <t>recapture</t>
  </si>
  <si>
    <t>raid to recapture young girl who had escaped, later marries her father's killer</t>
  </si>
  <si>
    <t>Bruning 1928</t>
  </si>
  <si>
    <t>Price 1987</t>
  </si>
  <si>
    <t>Nambiquara</t>
  </si>
  <si>
    <t>siwaihsu</t>
  </si>
  <si>
    <t>kithaulhu, one man on each side</t>
  </si>
  <si>
    <t>skirmish</t>
  </si>
  <si>
    <t>waikatdesu</t>
  </si>
  <si>
    <t>aladndesu</t>
  </si>
  <si>
    <t>attack, another man wounded</t>
  </si>
  <si>
    <t>Drown and Drown 1961</t>
  </si>
  <si>
    <t>tiwi and nawich</t>
  </si>
  <si>
    <t>nawich's son in law</t>
  </si>
  <si>
    <t>went fishing then drank together</t>
  </si>
  <si>
    <t>juang a witch doctor</t>
  </si>
  <si>
    <t>uyungara and band</t>
  </si>
  <si>
    <t>attacked at night</t>
  </si>
  <si>
    <t>blamed witch doctor for death of relative</t>
  </si>
  <si>
    <t>achuara (chiriapa)</t>
  </si>
  <si>
    <t>house ransacked  for necklaces, blowguns, quivers, ammunition, dogs, children, and women</t>
  </si>
  <si>
    <t>chiriapa, also attacker killed</t>
  </si>
  <si>
    <t>catani's relatives</t>
  </si>
  <si>
    <t>catani and large group</t>
  </si>
  <si>
    <t>large revenge raid</t>
  </si>
  <si>
    <t>young girl married and had offspring with attacker Big Saantu</t>
  </si>
  <si>
    <t>tsantiacu and men</t>
  </si>
  <si>
    <t>catani relative</t>
  </si>
  <si>
    <t>revenge for curse on tsantiacu's nephew</t>
  </si>
  <si>
    <t xml:space="preserve">catani </t>
  </si>
  <si>
    <t>woman from tsantiacu's group</t>
  </si>
  <si>
    <t>awaiting raiders kill woman who went to get water</t>
  </si>
  <si>
    <t>catani's favorite wife and child</t>
  </si>
  <si>
    <t>raid, killed women and children, took 9 heads</t>
  </si>
  <si>
    <t>enemy clan</t>
  </si>
  <si>
    <t>Liacoatjeti</t>
  </si>
  <si>
    <t xml:space="preserve">Bisheasetjeti and the Majecotjeti </t>
  </si>
  <si>
    <t>1 boy 4 or 5</t>
  </si>
  <si>
    <t>4 women taken</t>
  </si>
  <si>
    <t>Majecotjeti</t>
  </si>
  <si>
    <t>raid and counterattack, 1 or 2 men from attacking party died</t>
  </si>
  <si>
    <t>Barker 1959</t>
  </si>
  <si>
    <t>man gave daughter to witch doctor, she dies, and he's accused of sorcery by father in law</t>
  </si>
  <si>
    <t>Mahekodo-tedi and Bisaasi-tedi</t>
  </si>
  <si>
    <t>Riakowä's village</t>
  </si>
  <si>
    <t>succeeded in destroying Riakowä's village and garden, recapturing two of the women abducted by the Shamatari, killing three men, and abducting Riakowä's son</t>
  </si>
  <si>
    <t>recaptured 2 women and headmen's son</t>
  </si>
  <si>
    <t>1 attacker killed, coalitional raid for treacherous feast</t>
  </si>
  <si>
    <t>knabuma-tedi man living with namowei-tedi</t>
  </si>
  <si>
    <t>ruwahiwas'group</t>
  </si>
  <si>
    <t>revenge for ruwahiwa?</t>
  </si>
  <si>
    <t>Wanidima-tedi</t>
  </si>
  <si>
    <t>raiders killed one of the Wanidima-tedi men, but in doing so angered both the Hasaböwä-tedi and their cognate group, the Ashadowä-tedi.</t>
  </si>
  <si>
    <t>Yabitawä-tedi and Kashorawä-tedi men</t>
  </si>
  <si>
    <t xml:space="preserve">Boreta-tedi </t>
  </si>
  <si>
    <t>headman was married to sisters of man who died above and took revenge</t>
  </si>
  <si>
    <t>man from mehekodo-teri doing bride service in Yabitawä-tedi</t>
  </si>
  <si>
    <t xml:space="preserve">Kreiböwei-tedi </t>
  </si>
  <si>
    <t>kaobawa's group (bisassi teri and monouteri)</t>
  </si>
  <si>
    <t>one man wounded</t>
  </si>
  <si>
    <t>Husirawä's</t>
  </si>
  <si>
    <t>went to visit as friends and allies but were attacked</t>
  </si>
  <si>
    <t>wareta-tedi headman Shamaiyowä and 2 of his followers</t>
  </si>
  <si>
    <t>killed as visitor with ax as he rested in hammock</t>
  </si>
  <si>
    <t>witchcraft revenge</t>
  </si>
  <si>
    <t>Shihota-tedi</t>
  </si>
  <si>
    <t>with aid of other villages, killed younger brother of Makuwa</t>
  </si>
  <si>
    <t>Wanidima-tedi (Husiwa, Hoari, Siayeikema)</t>
  </si>
  <si>
    <t>Shihota-tedi (Ushuenawa and 2 younger brothers of Paruriwa)</t>
  </si>
  <si>
    <t>1 woman, Buhiomi</t>
  </si>
  <si>
    <t>Mehekodo-teri</t>
  </si>
  <si>
    <t>Sibarariwa's followers and men from Hasabowa-tedi</t>
  </si>
  <si>
    <t>6 or 7 women</t>
  </si>
  <si>
    <t>treacherous feast at Riakowa's village</t>
  </si>
  <si>
    <t>4 women</t>
  </si>
  <si>
    <t>Kreiböwei-tedi, man and boy from mehekodo-teri</t>
  </si>
  <si>
    <t>makolima-tedi, karohi-tedi, mahekodo-teri, kreibowei-teri</t>
  </si>
  <si>
    <t>first burned down houses and gardens in abandoned village</t>
  </si>
  <si>
    <t>Riakowä</t>
  </si>
  <si>
    <t>took all children, including Riakowa's son age 7 and 2 girls abducted in treacherous feast</t>
  </si>
  <si>
    <t>attack of Riakowa, then chased by Shamatari who kill one Makolima-tedi man while sleeping and another Shamatari man killed</t>
  </si>
  <si>
    <t>young man Karehewa's group</t>
  </si>
  <si>
    <t>internal village feud between factions</t>
  </si>
  <si>
    <t>young man killed with spear, village splits</t>
  </si>
  <si>
    <t>Biawawa</t>
  </si>
  <si>
    <t>Matakuwa's faction</t>
  </si>
  <si>
    <t>internal village feud between factions because a man stole another's wife</t>
  </si>
  <si>
    <t>man in Sibarariwa's group</t>
  </si>
  <si>
    <t>Monou-teri headman</t>
  </si>
  <si>
    <t>headman caught outside new garden</t>
  </si>
  <si>
    <t>Patanowa-teri man at Shihota</t>
  </si>
  <si>
    <t>Hasaböwä-tedi's village, killing two women</t>
  </si>
  <si>
    <t>fired volley of arrows and hit 2 women</t>
  </si>
  <si>
    <t>Patanowa-teri woman, Huhuma</t>
  </si>
  <si>
    <t>Hasaböwä-tedi</t>
  </si>
  <si>
    <t>lay in wait to kill woman</t>
  </si>
  <si>
    <t>club fight between factions over woman, man gets wounded, headman enraged kills the perpetrator</t>
  </si>
  <si>
    <t>headman Rakoiwa</t>
  </si>
  <si>
    <t>Makerawa, husband's rival in a dispute over wife</t>
  </si>
  <si>
    <t>run through with sharpened club</t>
  </si>
  <si>
    <t>monou-tedi with patanowa-teri fugitives from above fission</t>
  </si>
  <si>
    <t>patanowa-teri man hunting</t>
  </si>
  <si>
    <t>caught 2 men hunting but let 1 go</t>
  </si>
  <si>
    <t>let man go because he was Koabawas actual son</t>
  </si>
  <si>
    <t>Guarani</t>
  </si>
  <si>
    <t>Guarani woman killed husband with knife</t>
  </si>
  <si>
    <t>in Jesuit mission</t>
  </si>
  <si>
    <t>Guarani killed wife using a knife following mass because she had earlier reproached him for his sexual affair with young indian woman</t>
  </si>
  <si>
    <t>Guarani killed wife using a knife so that he could marry younger Guarani woman</t>
  </si>
  <si>
    <t>in Jesuit mission, exiled</t>
  </si>
  <si>
    <t>Minuanes</t>
  </si>
  <si>
    <t>nomadic h-gs killed while defending territory from mission Guarani</t>
  </si>
  <si>
    <t>Ganson 1994</t>
  </si>
  <si>
    <t>Tupinamba: It must be known first that they do not make war to protect their boundaries, nor to enrich their stores, but only for honor and to avenge themselves</t>
  </si>
  <si>
    <t>The war they carry on today amongst themselves was not caused by conflict of laws or customs nor on account of greed or self-interest, but because at some ancient date some one had happened to kill another, as occurs today (for they are very revengeful and live, as I have said, having absolutely no superior whom they obey and fear); the relatives of the dead man formed a league against the killer and his tribe, and they pursued one another with such hatred that they became divided into different bands and remained enemies, as they are today. In order that these dissensions might not spread, and that they might the better keep peace among themselves and become stronger against their enemies, they decided to put an end to them [the dissensions] by means of the following remedy: when it does happen that one kills another, the relatives of the assassin hold court over him and then drown him in the presence of all. In this way the friends of the dead man are satisfied and both parties remain in friendly relations as before. But as this rule is voluntary and is not enforced with rigour, [87] and no one is under judicial obligation, nor does every one wish to follow this proceeding, they soon get into the way of dividing themselves into clans and rising one against the other, as has been said.”</t>
  </si>
  <si>
    <t>mission Indian working as peon</t>
  </si>
  <si>
    <t>Guarani from Franciscan mission of Yuti</t>
  </si>
  <si>
    <t>knife fight following a dispute over Guarani woman</t>
  </si>
  <si>
    <t>pepretrator sentenced to 200 public lashes</t>
  </si>
  <si>
    <t>Jivaro by Harner: Great pains are usually taken to kill only one person in retaliation  for one murder. This situation of intra-tribal retaliation on a one-to-one basis should be clearly distinguished from the head-taking raids against the Achuara tribe, which involve killing as many of the “aliens” as possible.</t>
  </si>
  <si>
    <t>clubfighter</t>
  </si>
  <si>
    <t>revenge to get women</t>
  </si>
  <si>
    <t>revenge and witchcraft death of a woman</t>
  </si>
  <si>
    <t>next day revenge</t>
  </si>
  <si>
    <t>Roe 1982</t>
  </si>
  <si>
    <t>apinaye</t>
  </si>
  <si>
    <t>chief ordered men</t>
  </si>
  <si>
    <t>alien residents</t>
  </si>
  <si>
    <t>accusations of sorcery fall on alien residents.</t>
  </si>
  <si>
    <t>groupedsequence</t>
  </si>
  <si>
    <t>immediate revenge for above</t>
  </si>
  <si>
    <t>revenge rading party</t>
  </si>
  <si>
    <t>Kraho man Chico</t>
  </si>
  <si>
    <t>kraho</t>
  </si>
  <si>
    <t>kraho clansmen</t>
  </si>
  <si>
    <t>female witch</t>
  </si>
  <si>
    <t>woman accused of sorcery and executed</t>
  </si>
  <si>
    <t>parakana</t>
  </si>
  <si>
    <t>6 orientais, 1 occidental dead</t>
  </si>
  <si>
    <t>Fausto 2001</t>
  </si>
  <si>
    <t>orientais</t>
  </si>
  <si>
    <t>occidentais</t>
  </si>
  <si>
    <t>re-encounter of western and eastern blocs, arguments over women leads to fight</t>
  </si>
  <si>
    <t>temeikwary'yma</t>
  </si>
  <si>
    <t>pretending to show how to use machete, man is hit over head</t>
  </si>
  <si>
    <t>man collecting honey</t>
  </si>
  <si>
    <t>on return from unsuccessful raid, this was counterattack</t>
  </si>
  <si>
    <t>took woman and child but killed soon after</t>
  </si>
  <si>
    <t>took hammocks and tobacoo</t>
  </si>
  <si>
    <t xml:space="preserve">attack and counter-attack, both sides lose 1 </t>
  </si>
  <si>
    <t>woman killed</t>
  </si>
  <si>
    <t>3 kids</t>
  </si>
  <si>
    <t>parakana flee without hammocks</t>
  </si>
  <si>
    <t>visit gone bad</t>
  </si>
  <si>
    <t>2 pre adolescents</t>
  </si>
  <si>
    <t>orientais lost 2 men and 1 women, ocidental lost 1 man and 1 baby</t>
  </si>
  <si>
    <t>asurini</t>
  </si>
  <si>
    <t>2 women</t>
  </si>
  <si>
    <t>trekking raid</t>
  </si>
  <si>
    <t>took hammocks and tobacoo and machete</t>
  </si>
  <si>
    <t>kill adolescent boy then stop raid when asurini shoot gun</t>
  </si>
  <si>
    <t>kill "rapaz" in woods and then surround village, village escapes at night w/ some wounded</t>
  </si>
  <si>
    <t>kill 3 men including chief</t>
  </si>
  <si>
    <t>1 of attackers wounded (Iatora)</t>
  </si>
  <si>
    <t>1 woman killed</t>
  </si>
  <si>
    <t>followed raiders and attacked by day when men were gone, dead Parakana include 4 women, 4 girls, and 5 boys</t>
  </si>
  <si>
    <t>ran into xikrin and attacked</t>
  </si>
  <si>
    <t>series of 3 attacks against 2 villages and a hunting party</t>
  </si>
  <si>
    <t>only 1 parakan man killed</t>
  </si>
  <si>
    <t>attack on Funai post Ipixuna</t>
  </si>
  <si>
    <t>9 captured, some returned by Funai but most died</t>
  </si>
  <si>
    <t xml:space="preserve">raid, forced to leave village, one of deaths was mother of Arakyta </t>
  </si>
  <si>
    <t>Moakara and son killed initially then 3 boys killed later</t>
  </si>
  <si>
    <t>wyrapina</t>
  </si>
  <si>
    <t>sobrinho de wararoa</t>
  </si>
  <si>
    <t>several occidentais killed, also uncle and one of wararoa's brother in laws die</t>
  </si>
  <si>
    <t>fight over captive woman leads to group fission between occidentais and orientais</t>
  </si>
  <si>
    <t>invited other men to hunt</t>
  </si>
  <si>
    <t>Kynyjoa</t>
  </si>
  <si>
    <t>2 sons of Kynyjoa</t>
  </si>
  <si>
    <t>2 managed to escape including Kynyjoa</t>
  </si>
  <si>
    <t>conflict over women?</t>
  </si>
  <si>
    <t>Ross 1988</t>
  </si>
  <si>
    <t>aramu</t>
  </si>
  <si>
    <t>pinchu</t>
  </si>
  <si>
    <t>aramu's bro and 2 others</t>
  </si>
  <si>
    <t>visiting distant relative goes awry</t>
  </si>
  <si>
    <t>attack for presumed sorcery death</t>
  </si>
  <si>
    <t>distant brother in law of pinchu and one of attackers</t>
  </si>
  <si>
    <t>shaman</t>
  </si>
  <si>
    <t>chuint and chainiat</t>
  </si>
  <si>
    <t>shaman accused of bewitching visited by supposted kin</t>
  </si>
  <si>
    <t>kayap</t>
  </si>
  <si>
    <t>3 men</t>
  </si>
  <si>
    <t>3 men ostensibly visited for trade</t>
  </si>
  <si>
    <t>akwash</t>
  </si>
  <si>
    <t>lured man to go fishing</t>
  </si>
  <si>
    <t>man reputed to be instrumental in perpretator's wife theft</t>
  </si>
  <si>
    <t>Ti</t>
  </si>
  <si>
    <t>revenge for wife theft</t>
  </si>
  <si>
    <t>kinsman and lover (payashnia)</t>
  </si>
  <si>
    <t>husband (tuitsa)</t>
  </si>
  <si>
    <t>revenge for adultery</t>
  </si>
  <si>
    <t>youngest of 3 wives was cheating on Tuitsa with kinsman, Tuitsa kills them both</t>
  </si>
  <si>
    <t>Wari' (pre-contact)</t>
  </si>
  <si>
    <t>Conklin 1989</t>
  </si>
  <si>
    <t>Society</t>
  </si>
  <si>
    <t>sarapo</t>
  </si>
  <si>
    <t>4 men</t>
  </si>
  <si>
    <t>witchcraft accusation against visitor, killed at party</t>
  </si>
  <si>
    <t>female toddler</t>
  </si>
  <si>
    <t>oro waram couple</t>
  </si>
  <si>
    <t>kidnapped child to secretly roast and eat her during an epidemic</t>
  </si>
  <si>
    <t>Percent</t>
  </si>
  <si>
    <t>Sex-specific counts of violent deaths from both indigenous and non-indigenous conflict (duels, homicides, and raids, but not infanticide) with emphasis on early pre-contact periods where available.</t>
  </si>
  <si>
    <t>108 killings by non-Wari, and 2 homicides within Wari</t>
  </si>
  <si>
    <t>Source</t>
  </si>
  <si>
    <t>Werner 1980</t>
  </si>
  <si>
    <t xml:space="preserve">  35*</t>
  </si>
  <si>
    <t xml:space="preserve">  477*</t>
  </si>
  <si>
    <t>Median</t>
  </si>
  <si>
    <t>body count</t>
  </si>
  <si>
    <t>Average</t>
  </si>
  <si>
    <t>N</t>
  </si>
  <si>
    <t>events</t>
  </si>
  <si>
    <t>Total women</t>
  </si>
  <si>
    <t>captured</t>
  </si>
  <si>
    <t>women captured per raid</t>
  </si>
  <si>
    <t>fraction treacherous events</t>
  </si>
  <si>
    <t>women captured per raid where women were taken</t>
  </si>
  <si>
    <t>fraction treachery</t>
  </si>
  <si>
    <t>N raids w/</t>
  </si>
  <si>
    <t>fraction raids taking captives</t>
  </si>
  <si>
    <t>Within village</t>
  </si>
  <si>
    <t>Internal warfare</t>
  </si>
  <si>
    <t>External warfare</t>
  </si>
  <si>
    <t>Level of events</t>
  </si>
  <si>
    <t>* same as above but with outlying data point of 300 deaths removed</t>
  </si>
  <si>
    <t>Gurven, M., Kaplan, H., Zelada Supa, A. 2007. Mortality experience of Tsimane Amerindians: regional variation and temporal trends. American Journal of Human Biology 19:376-398.</t>
  </si>
  <si>
    <t>Early JD and Peters JF. 2000. The Xilixana Yanomami of the Amazon: History, Social Structure, and Population Dynamics. University Press of Florida: Gainesville.</t>
  </si>
  <si>
    <t>Bugos PE Jr. 1985. An evolutionary ecological analysis of the social organization of the Ayoreo of the Northern Gran Chaco. PhD Northwestern University. Evanston IL.</t>
  </si>
  <si>
    <t>Chagnon 1974</t>
  </si>
  <si>
    <t>Chagnon, N. (1974). Studying the Yanomamö, (New York: Holt, Rinehart and Winston).</t>
  </si>
  <si>
    <t>Hill, K., A. M. Hurtado, and R. S. Walker. 2009. High adult mortality among Hiwi hunter-gatherers: Implications for human evolution. Journal of Human Evolution 52:443-454.</t>
  </si>
  <si>
    <t xml:space="preserve">Viveiros de Castro, E. (1992). From the Enemy's Point of View. Humanity and Divinity in an Amazonian Society, (Chicago: University of Chicago Press). </t>
  </si>
  <si>
    <t>Werner DW 1980. The Making of a Mekranoti Chief: The Psychological and Social Determinants of Leadership in a Native South American Society. City University of New York PhD.</t>
  </si>
  <si>
    <t>Ross JB. 1988. A balance of deaths: Revenge feuding among the Achuarä Jívaro of the Northwest Peruvian Amazon. New York: Columbia University.</t>
  </si>
  <si>
    <t>Hill K, Hurtado A (1996) Ache Life History: The Ecology And Demography Of A Foraging People. Hawthorne NY: Aldine de Gruyter.</t>
  </si>
  <si>
    <t>Larrick J, Yost J, Kaplan J, King G, Mayhall J (1979) Patterns of health and disease among the Waorani Indians of Eastern Ecuador. Med Anthropol 3:147–189.</t>
  </si>
  <si>
    <t>Wagley, Charles. 1977. Welcome of Tears: The Tapirapé Indians of Central Brazil. Waveland Press 1983.</t>
  </si>
  <si>
    <t>Baldus, Herbert. 1970. Tapirape, Tribo Tupi no Brasil Central. São Paulo, Cia. Editora Nacional/Editora da Universidade de São Paulo.</t>
  </si>
  <si>
    <t>Barker J. 1959  Las incursiones  entre los Guaika. Boletín Indigenista Venezolano 7: 151-167</t>
  </si>
  <si>
    <t>Biocca 1969</t>
  </si>
  <si>
    <t>Biocca, Ettore . 1969  Yanoáma: The Story of a Woman Abducted  by Brazilian Indians as Told to Ettore Biocca. London: George Allen and Unwin Ltd</t>
  </si>
  <si>
    <t>Bruning, H.  1928. Reisen in Gebeit der Aguaruna. Braessler Archives 12:  46-85</t>
  </si>
  <si>
    <t>Chagnon, N. (1968). Yanomamö: The Fierce People. (New York: Holt, Rinehart, and Winston).</t>
  </si>
  <si>
    <t>Chagnon 1968</t>
  </si>
  <si>
    <t>Chagnon, Napoleon A. 1966 Yanomamö  Warfare,  Social Organization,  and Marriage Alliances. Ann Arbor: University  Microfilms  International.</t>
  </si>
  <si>
    <t>Chagnon 1966</t>
  </si>
  <si>
    <t>Chagnon 1966, 1968</t>
  </si>
  <si>
    <t>Conklin BA. 2001. Consuming Grief: Compassionate Cannibalism in an Amazonian Society. Austin: University of Texas Press.</t>
  </si>
  <si>
    <t>Cotlow 1953</t>
  </si>
  <si>
    <t>Cotlow L 1953 Amazon Head-Hunters. New York: Henry Hold and Company.</t>
  </si>
  <si>
    <t>Crocker and Crocker 2003</t>
  </si>
  <si>
    <t>Crocker WH, Crocker JG 2003. The Canela: Kinship, Ritual, and Sex in an Amazonian Tribe. Cengage Learning.</t>
  </si>
  <si>
    <t>Crocker WH. 2008. Canela Vengeance: Formerly Compulsory, Currently Dissipated. In Beckerman S, Valentine P., eds. 2008. Revenge in the Cultures of Lowland South America. Gainesville: University Press of Florida. Pp. 139-161.</t>
  </si>
  <si>
    <t>Early and Peters 1990</t>
  </si>
  <si>
    <t>Drown F, Drown M 1961 Mission to the Headhunters. Christian Focus.</t>
  </si>
  <si>
    <t>DeBoer WR 1986. Pillage and production in the Amazon: A view through the Conibo of the Ucayali Basin, Eastern Peru. World Archaelogy 18:231-246.</t>
  </si>
  <si>
    <t>Erickson P (2008) in Revenge in the Cultures of Lowland South America, eds Beckerman S, Valentine P (Univ Press of Florida, Gainesville, FL) pp 93–116.</t>
  </si>
  <si>
    <t>Fisher 2000</t>
  </si>
  <si>
    <t>Fisher, W.H. 2000  Rain forest exchanges. Washington and London: Smithsonian Institution Press.</t>
  </si>
  <si>
    <t>Ganson, BA 1994. Better not take my manioc: Guarani religion, society, and politics in the Jesuit Missions of Paraguay, 1500-1800. PhD diss. University of Texas, Austin.</t>
  </si>
  <si>
    <t>Goldman, I 1963. The Cubeo Indians of the Northwest Amazon. University of Illinois Press.</t>
  </si>
  <si>
    <t xml:space="preserve">Henry, J. 1964. Jungle People: A Kaingang Tribe of the Highlands of Brazil. New York: Vintage Books. </t>
  </si>
  <si>
    <t>Holmberg  AR. 1950. Nomads of the Long Bow: The Siriono of Eastern Bolivia. Smithsonian: Washington, DC.</t>
  </si>
  <si>
    <t>Kelekna 1981</t>
  </si>
  <si>
    <t>Kelekna, Pita. 1981. 1981. Sex asymmetry in Jivaroan Achuar society: a cultural mechanism promoting belligerence.  Unpublished Ph.D. Dissertation, Albuquerque: University of New Mexico.</t>
  </si>
  <si>
    <t>Lizot 1994</t>
  </si>
  <si>
    <t xml:space="preserve">Lizot, J. (1984). Les Yanomami Centraux, (Paris: Éditions de L’École des Hautes Études en Sciences Sociales). </t>
  </si>
  <si>
    <t>Lizot 1984</t>
  </si>
  <si>
    <t>Lizot, J. (1994). On warfare: An answer to N. A. Chagnon. American Ethnologist 21:845-862.</t>
  </si>
  <si>
    <t>Maybury-Lewis 1967</t>
  </si>
  <si>
    <t>Maybury-Lewis, D.H.P. (1967). Akwa-Shavante Society, (Oxford: Clarendon).</t>
  </si>
  <si>
    <t>Meggers, B.J, and Evans, C. (1964). Genealogical and demographic information on the Wai Wai of British Guiana. In Völkerkundliche Abhandlungen des Niedersächsischen Landesmuseums, Abteilung für Völerkunde, H. Baldus, ed. (Hannonver: Kommisionsverlag Münstermann-Druck GMBH), pp. 199-208.</t>
  </si>
  <si>
    <t>Nimuendaju 1939</t>
  </si>
  <si>
    <t>Nimuendajú C. 1942. The Serente. Los Angeles: AMS Press.</t>
  </si>
  <si>
    <t>Nimuendajú C. 1939. The Apinayé. Washington, DC: The Catholic University of America Press.</t>
  </si>
  <si>
    <t>Nimuendajú C. 1946. Social organization of beliefs of the Botocudo of Eastern Brazil. Southwestern Journal of Anthropology: 2:93-103</t>
  </si>
  <si>
    <t>Price PD. 1987. Nambiquara geopolitical organization. Man 22:1-24.</t>
  </si>
  <si>
    <t>Ramos 1995</t>
  </si>
  <si>
    <t>Ramos AR. 1995. Sanuma Memories: Yanomami Ethnography in Times of Crisis. University of Wisconsin Press: Madison.</t>
  </si>
  <si>
    <t>Roe, Peter G. 1982. Myth, cosmos, and ceremony among the Shipibo ferguson warfare, culture, and environment  in: The cosmic zygote : cosmology in the Amazon Basin Publisher: New Brunswick, N. J.: Rutgers University Press, 1982. 32-126, 313-331, 343-365 p.</t>
  </si>
  <si>
    <t>Ruedas 2004</t>
  </si>
  <si>
    <t>Ruedas, Javier. 2004. “History, ethnography, and politics in Amazonia: implications of diachronic and synchronic variability in Marubo politics”. Tipití 2 (1): 23-65.</t>
  </si>
  <si>
    <t>Seeger 1981</t>
  </si>
  <si>
    <t xml:space="preserve">Seeger, A. (1981). Nature and Society in Central Brazil, (Cambridge: Harvard University Press). </t>
  </si>
  <si>
    <t>Up de Graff 1923</t>
  </si>
  <si>
    <t>Up de Graff, F. W. Head Hunters of The Amazon. 1923. Garden City Publishing Co.</t>
  </si>
  <si>
    <t>Verswijver G 1992. The Club-Fighters of the Amazon: Warfare among the Kaiapo Indians of Central Brazil. Rijksuniversiteit Te Gent: Gent.</t>
  </si>
  <si>
    <t>Vilaca 2010</t>
  </si>
  <si>
    <t>Vilaca, A. 2010. Strange Enemies: Indigenous Agency and Scenes of Encounters in Amazonia. Duke University Press.</t>
  </si>
  <si>
    <t>von den Steinen K 1894. Among the primitive peoples of Central Brazil. Travel accounts and results of the second Schingú Expedition 1887-1888). Geographic Verlagsbuchhandlung von Dietrich Reimer, Berlin.</t>
  </si>
  <si>
    <t>Whitehead N 2002. Dark shamans: kanaimà and the poetics of violent death. Durham: Duke University Press.</t>
  </si>
  <si>
    <t xml:space="preserve">Fausto C. 2001. Inimigos Fiéis: História, Guerra e Xamanismo na Amazônia. Editora da Universidade de São Paulo. </t>
  </si>
  <si>
    <t>Campbell 1995</t>
  </si>
  <si>
    <t xml:space="preserve">Conklin, B.A. (1989). Images of health, illness and death among the Wari’ (Pakaas Novos) of Rondonia, Brazil, (San Francisco: University of California, San Francisco, PhD thesis). </t>
  </si>
  <si>
    <t>Campbell AT. 1995. Getting to Know Wai Wai: An Amazonian Ethnography (Routledge, London).</t>
  </si>
  <si>
    <t>External warfare*</t>
  </si>
</sst>
</file>

<file path=xl/styles.xml><?xml version="1.0" encoding="utf-8"?>
<styleSheet xmlns="http://schemas.openxmlformats.org/spreadsheetml/2006/main">
  <numFmts count="1">
    <numFmt numFmtId="164" formatCode="0.0"/>
  </numFmts>
  <fonts count="1">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1">
    <xf numFmtId="0" fontId="0" fillId="0" borderId="0"/>
  </cellStyleXfs>
  <cellXfs count="23">
    <xf numFmtId="0" fontId="0" fillId="0" borderId="0" xfId="0"/>
    <xf numFmtId="0" fontId="0" fillId="0" borderId="0" xfId="0" applyFill="1"/>
    <xf numFmtId="2" fontId="0" fillId="0" borderId="0" xfId="0" applyNumberFormat="1"/>
    <xf numFmtId="0" fontId="0" fillId="0" borderId="0" xfId="0" applyAlignment="1">
      <alignment horizontal="center"/>
    </xf>
    <xf numFmtId="0" fontId="0" fillId="2" borderId="0" xfId="0" applyFill="1"/>
    <xf numFmtId="0" fontId="0" fillId="0" borderId="1" xfId="0" applyBorder="1"/>
    <xf numFmtId="2" fontId="0" fillId="0" borderId="0" xfId="0" applyNumberFormat="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Alignment="1"/>
    <xf numFmtId="0" fontId="0" fillId="0" borderId="0" xfId="0" applyBorder="1" applyAlignment="1">
      <alignment horizontal="left"/>
    </xf>
    <xf numFmtId="0" fontId="0" fillId="0" borderId="0" xfId="0" applyAlignment="1">
      <alignment horizontal="right"/>
    </xf>
    <xf numFmtId="0" fontId="0" fillId="0" borderId="0" xfId="0" applyNumberFormat="1"/>
    <xf numFmtId="164" fontId="0" fillId="0" borderId="0" xfId="0" applyNumberFormat="1" applyAlignment="1">
      <alignment horizontal="center"/>
    </xf>
    <xf numFmtId="1" fontId="0" fillId="0" borderId="0" xfId="0" applyNumberFormat="1" applyAlignment="1">
      <alignment horizontal="center"/>
    </xf>
    <xf numFmtId="1" fontId="0" fillId="0" borderId="1" xfId="0" applyNumberFormat="1" applyBorder="1" applyAlignment="1">
      <alignment horizontal="center"/>
    </xf>
    <xf numFmtId="1" fontId="0" fillId="0" borderId="0" xfId="0" applyNumberFormat="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241"/>
  <sheetViews>
    <sheetView tabSelected="1" workbookViewId="0">
      <pane xSplit="3" ySplit="1" topLeftCell="D2" activePane="bottomRight" state="frozen"/>
      <selection pane="topRight" activeCell="D1" sqref="D1"/>
      <selection pane="bottomLeft" activeCell="A2" sqref="A2"/>
      <selection pane="bottomRight"/>
    </sheetView>
  </sheetViews>
  <sheetFormatPr defaultRowHeight="15"/>
  <cols>
    <col min="3" max="3" width="8" customWidth="1"/>
    <col min="4" max="4" width="11.28515625" bestFit="1" customWidth="1"/>
    <col min="5" max="5" width="11.28515625" customWidth="1"/>
    <col min="6" max="6" width="14.42578125" customWidth="1"/>
    <col min="7" max="7" width="9.28515625" bestFit="1" customWidth="1"/>
    <col min="8" max="8" width="10.42578125" customWidth="1"/>
    <col min="9" max="9" width="11.28515625" customWidth="1"/>
    <col min="10" max="10" width="8.42578125" customWidth="1"/>
    <col min="11" max="11" width="18" customWidth="1"/>
    <col min="12" max="13" width="8" customWidth="1"/>
    <col min="14" max="14" width="5.5703125" customWidth="1"/>
    <col min="15" max="15" width="5.28515625" customWidth="1"/>
    <col min="16" max="16" width="12.7109375" customWidth="1"/>
    <col min="17" max="17" width="9.140625" style="3"/>
    <col min="18" max="18" width="27.5703125" bestFit="1" customWidth="1"/>
  </cols>
  <sheetData>
    <row r="1" spans="1:18">
      <c r="A1" t="s">
        <v>403</v>
      </c>
      <c r="B1" t="s">
        <v>398</v>
      </c>
      <c r="C1" t="s">
        <v>17</v>
      </c>
      <c r="D1" t="s">
        <v>399</v>
      </c>
      <c r="E1" t="s">
        <v>404</v>
      </c>
      <c r="F1" t="s">
        <v>273</v>
      </c>
      <c r="G1" t="s">
        <v>401</v>
      </c>
      <c r="H1" t="s">
        <v>409</v>
      </c>
      <c r="I1" t="s">
        <v>402</v>
      </c>
      <c r="J1" t="s">
        <v>1</v>
      </c>
      <c r="K1" t="s">
        <v>13</v>
      </c>
      <c r="L1" t="s">
        <v>182</v>
      </c>
      <c r="M1" t="s">
        <v>381</v>
      </c>
      <c r="N1" t="s">
        <v>397</v>
      </c>
      <c r="O1" t="s">
        <v>677</v>
      </c>
      <c r="P1" t="s">
        <v>16</v>
      </c>
      <c r="Q1" s="3" t="s">
        <v>116</v>
      </c>
      <c r="R1" t="s">
        <v>2</v>
      </c>
    </row>
    <row r="2" spans="1:18">
      <c r="A2" t="s">
        <v>516</v>
      </c>
      <c r="B2" t="s">
        <v>517</v>
      </c>
      <c r="C2">
        <v>4</v>
      </c>
      <c r="D2" t="s">
        <v>286</v>
      </c>
      <c r="E2" t="s">
        <v>286</v>
      </c>
      <c r="G2">
        <v>0</v>
      </c>
      <c r="H2">
        <v>0</v>
      </c>
      <c r="I2">
        <v>0</v>
      </c>
      <c r="L2">
        <v>3</v>
      </c>
      <c r="M2">
        <v>0</v>
      </c>
      <c r="N2">
        <v>1</v>
      </c>
      <c r="O2">
        <v>17</v>
      </c>
      <c r="Q2" s="3">
        <v>1904</v>
      </c>
      <c r="R2" t="s">
        <v>515</v>
      </c>
    </row>
    <row r="3" spans="1:18">
      <c r="A3" t="s">
        <v>286</v>
      </c>
      <c r="B3" t="s">
        <v>520</v>
      </c>
      <c r="C3">
        <v>11</v>
      </c>
      <c r="D3" t="s">
        <v>516</v>
      </c>
      <c r="E3" t="s">
        <v>516</v>
      </c>
      <c r="F3" t="s">
        <v>519</v>
      </c>
      <c r="G3">
        <v>1</v>
      </c>
      <c r="H3">
        <v>1</v>
      </c>
      <c r="I3">
        <v>2</v>
      </c>
      <c r="J3" t="s">
        <v>518</v>
      </c>
      <c r="L3">
        <v>3</v>
      </c>
      <c r="M3">
        <v>1</v>
      </c>
      <c r="N3">
        <v>2</v>
      </c>
      <c r="O3">
        <v>17</v>
      </c>
      <c r="Q3" s="3">
        <v>1905</v>
      </c>
      <c r="R3" t="s">
        <v>515</v>
      </c>
    </row>
    <row r="4" spans="1:18">
      <c r="A4" t="s">
        <v>3</v>
      </c>
      <c r="B4" t="s">
        <v>583</v>
      </c>
      <c r="C4">
        <v>1</v>
      </c>
      <c r="D4" t="s">
        <v>584</v>
      </c>
      <c r="E4" t="s">
        <v>3</v>
      </c>
      <c r="F4" t="s">
        <v>585</v>
      </c>
      <c r="G4">
        <v>1</v>
      </c>
      <c r="H4">
        <v>0</v>
      </c>
      <c r="I4">
        <v>0</v>
      </c>
      <c r="L4">
        <v>2</v>
      </c>
      <c r="M4">
        <v>0</v>
      </c>
      <c r="Q4" s="3">
        <v>1954</v>
      </c>
      <c r="R4" t="s">
        <v>589</v>
      </c>
    </row>
    <row r="5" spans="1:18">
      <c r="A5" t="s">
        <v>3</v>
      </c>
      <c r="B5" t="s">
        <v>587</v>
      </c>
      <c r="C5">
        <v>2</v>
      </c>
      <c r="D5" t="s">
        <v>583</v>
      </c>
      <c r="E5" t="s">
        <v>3</v>
      </c>
      <c r="F5" t="s">
        <v>586</v>
      </c>
      <c r="G5">
        <v>1</v>
      </c>
      <c r="H5">
        <v>1</v>
      </c>
      <c r="I5">
        <v>4</v>
      </c>
      <c r="J5" t="s">
        <v>113</v>
      </c>
      <c r="L5">
        <v>2</v>
      </c>
      <c r="M5">
        <v>0</v>
      </c>
      <c r="Q5" s="3">
        <v>1954</v>
      </c>
      <c r="R5" t="s">
        <v>589</v>
      </c>
    </row>
    <row r="6" spans="1:18">
      <c r="A6" t="s">
        <v>3</v>
      </c>
      <c r="B6" t="s">
        <v>583</v>
      </c>
      <c r="C6">
        <v>4</v>
      </c>
      <c r="D6" t="s">
        <v>584</v>
      </c>
      <c r="E6" t="s">
        <v>3</v>
      </c>
      <c r="G6">
        <v>0</v>
      </c>
      <c r="H6">
        <v>0</v>
      </c>
      <c r="I6">
        <v>0</v>
      </c>
      <c r="J6" t="s">
        <v>588</v>
      </c>
      <c r="L6">
        <v>2</v>
      </c>
      <c r="M6">
        <v>0</v>
      </c>
      <c r="Q6" s="3">
        <v>1954</v>
      </c>
      <c r="R6" t="s">
        <v>589</v>
      </c>
    </row>
    <row r="7" spans="1:18">
      <c r="A7" t="s">
        <v>3</v>
      </c>
      <c r="B7" t="s">
        <v>179</v>
      </c>
      <c r="D7" t="s">
        <v>178</v>
      </c>
      <c r="E7" t="s">
        <v>3</v>
      </c>
      <c r="F7" t="s">
        <v>181</v>
      </c>
      <c r="G7">
        <v>1</v>
      </c>
      <c r="H7">
        <v>1</v>
      </c>
      <c r="J7" t="s">
        <v>488</v>
      </c>
      <c r="L7">
        <v>2</v>
      </c>
      <c r="M7">
        <v>0</v>
      </c>
      <c r="P7" t="s">
        <v>180</v>
      </c>
      <c r="R7" t="s">
        <v>800</v>
      </c>
    </row>
    <row r="8" spans="1:18">
      <c r="A8" t="s">
        <v>164</v>
      </c>
      <c r="B8" t="s">
        <v>415</v>
      </c>
      <c r="C8">
        <v>1</v>
      </c>
      <c r="D8" t="s">
        <v>546</v>
      </c>
      <c r="E8" t="s">
        <v>164</v>
      </c>
      <c r="F8" t="s">
        <v>547</v>
      </c>
      <c r="G8">
        <v>1</v>
      </c>
      <c r="H8">
        <v>1</v>
      </c>
      <c r="I8">
        <v>1</v>
      </c>
      <c r="J8" t="s">
        <v>548</v>
      </c>
      <c r="L8">
        <v>3</v>
      </c>
      <c r="M8">
        <v>0</v>
      </c>
      <c r="P8" t="s">
        <v>549</v>
      </c>
      <c r="R8" t="s">
        <v>550</v>
      </c>
    </row>
    <row r="9" spans="1:18">
      <c r="A9" t="s">
        <v>478</v>
      </c>
      <c r="B9" t="s">
        <v>480</v>
      </c>
      <c r="C9">
        <v>4</v>
      </c>
      <c r="D9" t="s">
        <v>479</v>
      </c>
      <c r="E9" t="s">
        <v>478</v>
      </c>
      <c r="G9">
        <v>0</v>
      </c>
      <c r="H9">
        <v>0</v>
      </c>
      <c r="I9">
        <v>0</v>
      </c>
      <c r="J9" t="s">
        <v>481</v>
      </c>
      <c r="L9">
        <v>2</v>
      </c>
      <c r="M9">
        <v>0</v>
      </c>
      <c r="P9" t="s">
        <v>482</v>
      </c>
      <c r="Q9" s="3">
        <v>1930</v>
      </c>
      <c r="R9" t="s">
        <v>462</v>
      </c>
    </row>
    <row r="10" spans="1:18">
      <c r="A10" t="s">
        <v>478</v>
      </c>
      <c r="B10" t="s">
        <v>479</v>
      </c>
      <c r="C10">
        <v>50</v>
      </c>
      <c r="D10" t="s">
        <v>480</v>
      </c>
      <c r="E10" t="s">
        <v>478</v>
      </c>
      <c r="G10">
        <v>0</v>
      </c>
      <c r="H10">
        <v>0</v>
      </c>
      <c r="I10">
        <v>0</v>
      </c>
      <c r="J10" t="s">
        <v>483</v>
      </c>
      <c r="L10">
        <v>2</v>
      </c>
      <c r="M10">
        <v>0</v>
      </c>
      <c r="Q10" s="3">
        <v>1960</v>
      </c>
      <c r="R10" t="s">
        <v>462</v>
      </c>
    </row>
    <row r="11" spans="1:18">
      <c r="A11" t="s">
        <v>464</v>
      </c>
      <c r="C11">
        <v>300</v>
      </c>
      <c r="E11" t="s">
        <v>465</v>
      </c>
      <c r="F11" t="s">
        <v>466</v>
      </c>
      <c r="G11">
        <v>1</v>
      </c>
      <c r="J11" t="s">
        <v>467</v>
      </c>
      <c r="L11">
        <v>3</v>
      </c>
      <c r="M11">
        <v>0</v>
      </c>
      <c r="P11" t="s">
        <v>468</v>
      </c>
      <c r="Q11" s="3">
        <v>1763</v>
      </c>
      <c r="R11" t="s">
        <v>462</v>
      </c>
    </row>
    <row r="12" spans="1:18">
      <c r="A12" t="s">
        <v>3</v>
      </c>
      <c r="B12" t="s">
        <v>632</v>
      </c>
      <c r="C12">
        <v>1</v>
      </c>
      <c r="D12" t="s">
        <v>633</v>
      </c>
      <c r="E12" t="s">
        <v>3</v>
      </c>
      <c r="G12">
        <v>0</v>
      </c>
      <c r="H12">
        <v>0</v>
      </c>
      <c r="I12">
        <v>0</v>
      </c>
      <c r="J12" t="s">
        <v>634</v>
      </c>
      <c r="L12">
        <v>1</v>
      </c>
      <c r="M12">
        <v>0</v>
      </c>
      <c r="Q12" s="3">
        <v>1925</v>
      </c>
      <c r="R12" t="s">
        <v>806</v>
      </c>
    </row>
    <row r="13" spans="1:18">
      <c r="A13" t="s">
        <v>3</v>
      </c>
      <c r="B13" t="s">
        <v>602</v>
      </c>
      <c r="C13">
        <v>1</v>
      </c>
      <c r="D13" t="s">
        <v>601</v>
      </c>
      <c r="E13" t="s">
        <v>3</v>
      </c>
      <c r="G13">
        <v>0</v>
      </c>
      <c r="H13">
        <v>0</v>
      </c>
      <c r="I13">
        <v>0</v>
      </c>
      <c r="J13" t="s">
        <v>250</v>
      </c>
      <c r="L13">
        <v>2</v>
      </c>
      <c r="M13">
        <v>0</v>
      </c>
      <c r="N13">
        <v>1</v>
      </c>
      <c r="O13">
        <v>25</v>
      </c>
      <c r="Q13" s="3">
        <v>1940</v>
      </c>
      <c r="R13" t="s">
        <v>806</v>
      </c>
    </row>
    <row r="14" spans="1:18">
      <c r="A14" t="s">
        <v>3</v>
      </c>
      <c r="B14" t="s">
        <v>596</v>
      </c>
      <c r="C14">
        <v>1</v>
      </c>
      <c r="D14" t="s">
        <v>597</v>
      </c>
      <c r="E14" t="s">
        <v>3</v>
      </c>
      <c r="G14">
        <v>0</v>
      </c>
      <c r="H14">
        <v>0</v>
      </c>
      <c r="I14">
        <v>0</v>
      </c>
      <c r="J14" t="s">
        <v>126</v>
      </c>
      <c r="L14">
        <v>2</v>
      </c>
      <c r="M14">
        <v>0</v>
      </c>
      <c r="N14">
        <v>2</v>
      </c>
      <c r="O14">
        <v>12</v>
      </c>
      <c r="Q14" s="3">
        <v>1940</v>
      </c>
      <c r="R14" t="s">
        <v>806</v>
      </c>
    </row>
    <row r="15" spans="1:18">
      <c r="A15" t="s">
        <v>3</v>
      </c>
      <c r="B15" t="s">
        <v>613</v>
      </c>
      <c r="C15">
        <v>1</v>
      </c>
      <c r="D15" t="s">
        <v>599</v>
      </c>
      <c r="E15" t="s">
        <v>3</v>
      </c>
      <c r="G15">
        <v>0</v>
      </c>
      <c r="H15">
        <v>0</v>
      </c>
      <c r="I15">
        <v>0</v>
      </c>
      <c r="J15" t="s">
        <v>614</v>
      </c>
      <c r="L15">
        <v>2</v>
      </c>
      <c r="M15">
        <v>0</v>
      </c>
      <c r="N15">
        <v>1</v>
      </c>
      <c r="O15">
        <v>13</v>
      </c>
      <c r="Q15" s="3">
        <v>1941</v>
      </c>
      <c r="R15" t="s">
        <v>806</v>
      </c>
    </row>
    <row r="16" spans="1:18">
      <c r="A16" t="s">
        <v>3</v>
      </c>
      <c r="B16" t="s">
        <v>604</v>
      </c>
      <c r="C16">
        <v>1</v>
      </c>
      <c r="D16" t="s">
        <v>618</v>
      </c>
      <c r="E16" t="s">
        <v>3</v>
      </c>
      <c r="G16">
        <v>0</v>
      </c>
      <c r="H16">
        <v>0</v>
      </c>
      <c r="I16">
        <v>0</v>
      </c>
      <c r="J16" t="s">
        <v>603</v>
      </c>
      <c r="K16" t="s">
        <v>126</v>
      </c>
      <c r="L16">
        <v>2</v>
      </c>
      <c r="M16">
        <v>0</v>
      </c>
      <c r="N16">
        <v>2</v>
      </c>
      <c r="O16">
        <v>25</v>
      </c>
      <c r="Q16" s="3">
        <v>1941</v>
      </c>
      <c r="R16" t="s">
        <v>806</v>
      </c>
    </row>
    <row r="17" spans="1:18">
      <c r="A17" t="s">
        <v>3</v>
      </c>
      <c r="B17" t="s">
        <v>615</v>
      </c>
      <c r="C17">
        <v>3</v>
      </c>
      <c r="D17" t="s">
        <v>613</v>
      </c>
      <c r="E17" t="s">
        <v>3</v>
      </c>
      <c r="G17">
        <v>0</v>
      </c>
      <c r="H17">
        <v>0</v>
      </c>
      <c r="I17">
        <v>0</v>
      </c>
      <c r="J17" t="s">
        <v>261</v>
      </c>
      <c r="L17">
        <v>2</v>
      </c>
      <c r="M17">
        <v>0</v>
      </c>
      <c r="N17">
        <v>2</v>
      </c>
      <c r="O17">
        <v>13</v>
      </c>
      <c r="Q17" s="3">
        <v>1941</v>
      </c>
      <c r="R17" t="s">
        <v>806</v>
      </c>
    </row>
    <row r="18" spans="1:18">
      <c r="A18" t="s">
        <v>3</v>
      </c>
      <c r="B18" t="s">
        <v>616</v>
      </c>
      <c r="C18">
        <v>3</v>
      </c>
      <c r="D18" t="s">
        <v>599</v>
      </c>
      <c r="E18" t="s">
        <v>3</v>
      </c>
      <c r="F18" t="s">
        <v>617</v>
      </c>
      <c r="G18">
        <v>1</v>
      </c>
      <c r="H18">
        <v>1</v>
      </c>
      <c r="I18">
        <v>1</v>
      </c>
      <c r="J18" t="s">
        <v>261</v>
      </c>
      <c r="L18">
        <v>2</v>
      </c>
      <c r="M18">
        <v>0</v>
      </c>
      <c r="N18">
        <v>3</v>
      </c>
      <c r="O18">
        <v>13</v>
      </c>
      <c r="Q18" s="3">
        <v>1941</v>
      </c>
      <c r="R18" t="s">
        <v>806</v>
      </c>
    </row>
    <row r="19" spans="1:18">
      <c r="A19" t="s">
        <v>3</v>
      </c>
      <c r="B19" t="s">
        <v>599</v>
      </c>
      <c r="C19">
        <v>1</v>
      </c>
      <c r="D19" t="s">
        <v>613</v>
      </c>
      <c r="E19" t="s">
        <v>3</v>
      </c>
      <c r="G19">
        <v>0</v>
      </c>
      <c r="H19">
        <v>0</v>
      </c>
      <c r="I19">
        <v>0</v>
      </c>
      <c r="J19" t="s">
        <v>261</v>
      </c>
      <c r="L19">
        <v>2</v>
      </c>
      <c r="M19">
        <v>0</v>
      </c>
      <c r="P19" t="s">
        <v>600</v>
      </c>
      <c r="Q19" s="3">
        <v>1941</v>
      </c>
      <c r="R19" t="s">
        <v>806</v>
      </c>
    </row>
    <row r="20" spans="1:18">
      <c r="A20" t="s">
        <v>3</v>
      </c>
      <c r="B20" t="s">
        <v>605</v>
      </c>
      <c r="C20">
        <v>11</v>
      </c>
      <c r="D20" t="s">
        <v>619</v>
      </c>
      <c r="E20" t="s">
        <v>3</v>
      </c>
      <c r="F20" t="s">
        <v>620</v>
      </c>
      <c r="G20">
        <v>1</v>
      </c>
      <c r="H20">
        <v>1</v>
      </c>
      <c r="I20">
        <v>6</v>
      </c>
      <c r="J20" t="s">
        <v>621</v>
      </c>
      <c r="L20">
        <v>2</v>
      </c>
      <c r="M20">
        <v>1</v>
      </c>
      <c r="N20">
        <v>1</v>
      </c>
      <c r="O20">
        <v>24</v>
      </c>
      <c r="Q20" s="3">
        <v>1950</v>
      </c>
      <c r="R20" t="s">
        <v>806</v>
      </c>
    </row>
    <row r="21" spans="1:18">
      <c r="A21" t="s">
        <v>3</v>
      </c>
      <c r="B21" t="s">
        <v>592</v>
      </c>
      <c r="C21">
        <v>2</v>
      </c>
      <c r="D21" t="s">
        <v>605</v>
      </c>
      <c r="E21" t="s">
        <v>3</v>
      </c>
      <c r="G21">
        <v>0</v>
      </c>
      <c r="H21">
        <v>0</v>
      </c>
      <c r="I21">
        <v>0</v>
      </c>
      <c r="K21" t="s">
        <v>126</v>
      </c>
      <c r="L21">
        <v>2</v>
      </c>
      <c r="M21">
        <v>0</v>
      </c>
      <c r="N21">
        <v>2</v>
      </c>
      <c r="O21">
        <v>24</v>
      </c>
      <c r="Q21" s="3">
        <v>1951</v>
      </c>
      <c r="R21" t="s">
        <v>806</v>
      </c>
    </row>
    <row r="22" spans="1:18">
      <c r="A22" t="s">
        <v>3</v>
      </c>
      <c r="B22" t="s">
        <v>623</v>
      </c>
      <c r="C22">
        <v>2</v>
      </c>
      <c r="D22" t="s">
        <v>421</v>
      </c>
      <c r="E22" t="s">
        <v>3</v>
      </c>
      <c r="F22" t="s">
        <v>622</v>
      </c>
      <c r="G22">
        <v>1</v>
      </c>
      <c r="H22">
        <v>1</v>
      </c>
      <c r="I22">
        <v>4</v>
      </c>
      <c r="J22" t="s">
        <v>679</v>
      </c>
      <c r="L22">
        <v>2</v>
      </c>
      <c r="M22">
        <v>0</v>
      </c>
      <c r="N22">
        <v>3</v>
      </c>
      <c r="O22">
        <v>24</v>
      </c>
      <c r="Q22" s="3">
        <v>1951</v>
      </c>
      <c r="R22" t="s">
        <v>806</v>
      </c>
    </row>
    <row r="23" spans="1:18">
      <c r="A23" t="s">
        <v>3</v>
      </c>
      <c r="B23" t="s">
        <v>635</v>
      </c>
      <c r="C23">
        <v>1</v>
      </c>
      <c r="D23" t="s">
        <v>40</v>
      </c>
      <c r="E23" t="s">
        <v>3</v>
      </c>
      <c r="G23">
        <v>0</v>
      </c>
      <c r="H23">
        <v>0</v>
      </c>
      <c r="I23">
        <v>0</v>
      </c>
      <c r="J23" t="s">
        <v>113</v>
      </c>
      <c r="L23">
        <v>2</v>
      </c>
      <c r="M23">
        <v>0</v>
      </c>
      <c r="Q23" s="3">
        <v>1964</v>
      </c>
      <c r="R23" t="s">
        <v>806</v>
      </c>
    </row>
    <row r="24" spans="1:18">
      <c r="A24" t="s">
        <v>3</v>
      </c>
      <c r="B24" t="s">
        <v>636</v>
      </c>
      <c r="C24">
        <v>1</v>
      </c>
      <c r="D24" t="s">
        <v>41</v>
      </c>
      <c r="E24" t="s">
        <v>3</v>
      </c>
      <c r="G24">
        <v>0</v>
      </c>
      <c r="H24">
        <v>0</v>
      </c>
      <c r="I24">
        <v>0</v>
      </c>
      <c r="J24" t="s">
        <v>637</v>
      </c>
      <c r="L24">
        <v>2</v>
      </c>
      <c r="M24">
        <v>0</v>
      </c>
      <c r="N24">
        <v>1</v>
      </c>
      <c r="O24">
        <v>26</v>
      </c>
      <c r="Q24" s="3">
        <v>1965</v>
      </c>
      <c r="R24" t="s">
        <v>806</v>
      </c>
    </row>
    <row r="25" spans="1:18">
      <c r="A25" t="s">
        <v>3</v>
      </c>
      <c r="B25" t="s">
        <v>639</v>
      </c>
      <c r="C25">
        <v>2</v>
      </c>
      <c r="D25" t="s">
        <v>41</v>
      </c>
      <c r="E25" t="s">
        <v>3</v>
      </c>
      <c r="G25">
        <v>0</v>
      </c>
      <c r="H25">
        <v>0</v>
      </c>
      <c r="I25">
        <v>0</v>
      </c>
      <c r="J25" t="s">
        <v>640</v>
      </c>
      <c r="L25">
        <v>2</v>
      </c>
      <c r="M25">
        <v>0</v>
      </c>
      <c r="N25">
        <v>1</v>
      </c>
      <c r="O25">
        <v>27</v>
      </c>
      <c r="Q25" s="3">
        <v>1965</v>
      </c>
      <c r="R25" t="s">
        <v>806</v>
      </c>
    </row>
    <row r="26" spans="1:18">
      <c r="A26" t="s">
        <v>3</v>
      </c>
      <c r="B26" t="s">
        <v>638</v>
      </c>
      <c r="C26">
        <v>1</v>
      </c>
      <c r="D26" t="s">
        <v>636</v>
      </c>
      <c r="E26" t="s">
        <v>3</v>
      </c>
      <c r="G26">
        <v>0</v>
      </c>
      <c r="H26">
        <v>0</v>
      </c>
      <c r="I26">
        <v>0</v>
      </c>
      <c r="K26" t="s">
        <v>126</v>
      </c>
      <c r="L26">
        <v>2</v>
      </c>
      <c r="M26">
        <v>0</v>
      </c>
      <c r="N26">
        <v>2</v>
      </c>
      <c r="O26">
        <v>26</v>
      </c>
      <c r="P26" t="s">
        <v>607</v>
      </c>
      <c r="Q26" s="3">
        <v>1965</v>
      </c>
      <c r="R26" t="s">
        <v>806</v>
      </c>
    </row>
    <row r="27" spans="1:18">
      <c r="A27" t="s">
        <v>3</v>
      </c>
      <c r="B27" t="s">
        <v>641</v>
      </c>
      <c r="C27">
        <v>1</v>
      </c>
      <c r="D27" t="s">
        <v>642</v>
      </c>
      <c r="E27" t="s">
        <v>3</v>
      </c>
      <c r="G27">
        <v>0</v>
      </c>
      <c r="H27">
        <v>0</v>
      </c>
      <c r="I27">
        <v>0</v>
      </c>
      <c r="J27" t="s">
        <v>643</v>
      </c>
      <c r="L27">
        <v>2</v>
      </c>
      <c r="M27">
        <v>0</v>
      </c>
      <c r="N27">
        <v>2</v>
      </c>
      <c r="O27">
        <v>27</v>
      </c>
      <c r="Q27" s="3">
        <v>1965</v>
      </c>
      <c r="R27" t="s">
        <v>806</v>
      </c>
    </row>
    <row r="28" spans="1:18">
      <c r="A28" t="s">
        <v>3</v>
      </c>
      <c r="B28" t="s">
        <v>649</v>
      </c>
      <c r="C28">
        <v>1</v>
      </c>
      <c r="D28" t="s">
        <v>648</v>
      </c>
      <c r="E28" t="s">
        <v>3</v>
      </c>
      <c r="G28">
        <v>0</v>
      </c>
      <c r="H28">
        <v>0</v>
      </c>
      <c r="I28">
        <v>0</v>
      </c>
      <c r="J28" t="s">
        <v>650</v>
      </c>
      <c r="L28">
        <v>2</v>
      </c>
      <c r="M28">
        <v>0</v>
      </c>
      <c r="P28" t="s">
        <v>651</v>
      </c>
      <c r="Q28" s="3">
        <v>1965</v>
      </c>
      <c r="R28" t="s">
        <v>806</v>
      </c>
    </row>
    <row r="29" spans="1:18">
      <c r="A29" t="s">
        <v>3</v>
      </c>
      <c r="B29" t="s">
        <v>629</v>
      </c>
      <c r="C29">
        <v>1</v>
      </c>
      <c r="E29" t="s">
        <v>3</v>
      </c>
      <c r="G29">
        <v>0</v>
      </c>
      <c r="H29">
        <v>0</v>
      </c>
      <c r="I29">
        <v>0</v>
      </c>
      <c r="J29" t="s">
        <v>630</v>
      </c>
      <c r="L29">
        <v>1</v>
      </c>
      <c r="M29">
        <v>0</v>
      </c>
      <c r="P29" t="s">
        <v>631</v>
      </c>
      <c r="R29" t="s">
        <v>806</v>
      </c>
    </row>
    <row r="30" spans="1:18">
      <c r="A30" t="s">
        <v>3</v>
      </c>
      <c r="B30" t="s">
        <v>626</v>
      </c>
      <c r="C30">
        <v>3</v>
      </c>
      <c r="D30" t="s">
        <v>624</v>
      </c>
      <c r="E30" t="s">
        <v>3</v>
      </c>
      <c r="F30" t="s">
        <v>627</v>
      </c>
      <c r="G30">
        <v>1</v>
      </c>
      <c r="H30">
        <v>0</v>
      </c>
      <c r="I30">
        <v>0</v>
      </c>
      <c r="J30" t="s">
        <v>628</v>
      </c>
      <c r="L30">
        <v>2</v>
      </c>
      <c r="M30">
        <v>0</v>
      </c>
      <c r="P30" t="s">
        <v>625</v>
      </c>
      <c r="R30" t="s">
        <v>806</v>
      </c>
    </row>
    <row r="31" spans="1:18">
      <c r="A31" t="s">
        <v>3</v>
      </c>
      <c r="B31" t="s">
        <v>610</v>
      </c>
      <c r="C31">
        <v>3</v>
      </c>
      <c r="D31" t="s">
        <v>608</v>
      </c>
      <c r="E31" t="s">
        <v>3</v>
      </c>
      <c r="G31">
        <v>0</v>
      </c>
      <c r="H31">
        <v>0</v>
      </c>
      <c r="I31">
        <v>0</v>
      </c>
      <c r="J31" t="s">
        <v>609</v>
      </c>
      <c r="L31">
        <v>2</v>
      </c>
      <c r="M31">
        <v>1</v>
      </c>
      <c r="R31" t="s">
        <v>806</v>
      </c>
    </row>
    <row r="32" spans="1:18">
      <c r="A32" t="s">
        <v>3</v>
      </c>
      <c r="B32" t="s">
        <v>592</v>
      </c>
      <c r="C32">
        <v>4</v>
      </c>
      <c r="D32" t="s">
        <v>591</v>
      </c>
      <c r="E32" t="s">
        <v>3</v>
      </c>
      <c r="F32" t="s">
        <v>594</v>
      </c>
      <c r="G32">
        <v>1</v>
      </c>
      <c r="H32">
        <v>1</v>
      </c>
      <c r="I32">
        <v>2</v>
      </c>
      <c r="J32" t="s">
        <v>595</v>
      </c>
      <c r="K32" t="s">
        <v>126</v>
      </c>
      <c r="L32">
        <v>2</v>
      </c>
      <c r="M32">
        <v>0</v>
      </c>
      <c r="N32">
        <v>2</v>
      </c>
      <c r="O32">
        <v>14</v>
      </c>
      <c r="P32" t="s">
        <v>593</v>
      </c>
      <c r="Q32" s="3">
        <v>1951</v>
      </c>
      <c r="R32" t="s">
        <v>807</v>
      </c>
    </row>
    <row r="33" spans="1:18">
      <c r="A33" t="s">
        <v>3</v>
      </c>
      <c r="B33" t="s">
        <v>646</v>
      </c>
      <c r="C33">
        <v>1</v>
      </c>
      <c r="D33" t="s">
        <v>645</v>
      </c>
      <c r="E33" t="s">
        <v>3</v>
      </c>
      <c r="G33">
        <v>0</v>
      </c>
      <c r="H33">
        <v>0</v>
      </c>
      <c r="I33">
        <v>0</v>
      </c>
      <c r="J33" t="s">
        <v>644</v>
      </c>
      <c r="K33" t="s">
        <v>219</v>
      </c>
      <c r="L33">
        <v>1</v>
      </c>
      <c r="M33">
        <v>0</v>
      </c>
      <c r="P33" t="s">
        <v>647</v>
      </c>
      <c r="Q33" s="3">
        <v>1965</v>
      </c>
      <c r="R33" t="s">
        <v>807</v>
      </c>
    </row>
    <row r="34" spans="1:18">
      <c r="A34" t="s">
        <v>3</v>
      </c>
      <c r="B34" t="s">
        <v>422</v>
      </c>
      <c r="C34">
        <v>2</v>
      </c>
      <c r="D34" t="s">
        <v>421</v>
      </c>
      <c r="E34" t="s">
        <v>3</v>
      </c>
      <c r="G34">
        <v>0</v>
      </c>
      <c r="H34">
        <v>0</v>
      </c>
      <c r="I34">
        <v>0</v>
      </c>
      <c r="J34" t="s">
        <v>423</v>
      </c>
      <c r="L34">
        <v>2</v>
      </c>
      <c r="M34">
        <v>0</v>
      </c>
      <c r="Q34" s="3">
        <v>1954</v>
      </c>
      <c r="R34" t="s">
        <v>806</v>
      </c>
    </row>
    <row r="35" spans="1:18">
      <c r="A35" t="s">
        <v>3</v>
      </c>
      <c r="B35" t="s">
        <v>421</v>
      </c>
      <c r="C35">
        <v>3</v>
      </c>
      <c r="D35" t="s">
        <v>426</v>
      </c>
      <c r="E35" t="s">
        <v>3</v>
      </c>
      <c r="F35" t="s">
        <v>425</v>
      </c>
      <c r="G35">
        <v>1</v>
      </c>
      <c r="H35">
        <v>1</v>
      </c>
      <c r="I35">
        <v>4</v>
      </c>
      <c r="J35" t="s">
        <v>424</v>
      </c>
      <c r="L35">
        <v>2</v>
      </c>
      <c r="M35">
        <v>1</v>
      </c>
      <c r="Q35" s="3">
        <v>1960</v>
      </c>
      <c r="R35" t="s">
        <v>806</v>
      </c>
    </row>
    <row r="36" spans="1:18">
      <c r="A36" t="s">
        <v>3</v>
      </c>
      <c r="B36" t="s">
        <v>606</v>
      </c>
      <c r="C36">
        <v>14</v>
      </c>
      <c r="D36" t="s">
        <v>420</v>
      </c>
      <c r="E36" t="s">
        <v>3</v>
      </c>
      <c r="F36" t="s">
        <v>427</v>
      </c>
      <c r="G36">
        <v>1</v>
      </c>
      <c r="H36">
        <v>1</v>
      </c>
      <c r="J36" t="s">
        <v>419</v>
      </c>
      <c r="L36">
        <v>2</v>
      </c>
      <c r="M36">
        <v>1</v>
      </c>
      <c r="N36">
        <v>1</v>
      </c>
      <c r="O36">
        <v>14</v>
      </c>
      <c r="Q36" s="3">
        <v>1951</v>
      </c>
      <c r="R36" t="s">
        <v>807</v>
      </c>
    </row>
    <row r="37" spans="1:18">
      <c r="A37" t="s">
        <v>3</v>
      </c>
      <c r="B37" t="s">
        <v>21</v>
      </c>
      <c r="C37">
        <v>1</v>
      </c>
      <c r="D37" t="s">
        <v>23</v>
      </c>
      <c r="E37" t="s">
        <v>3</v>
      </c>
      <c r="G37">
        <v>0</v>
      </c>
      <c r="H37">
        <v>0</v>
      </c>
      <c r="I37">
        <v>0</v>
      </c>
      <c r="J37" t="s">
        <v>611</v>
      </c>
      <c r="K37" t="s">
        <v>612</v>
      </c>
      <c r="L37">
        <v>2</v>
      </c>
      <c r="M37">
        <v>1</v>
      </c>
      <c r="N37">
        <v>1</v>
      </c>
      <c r="O37">
        <v>12</v>
      </c>
      <c r="P37" t="s">
        <v>22</v>
      </c>
      <c r="Q37" s="3">
        <v>1940</v>
      </c>
      <c r="R37" t="s">
        <v>804</v>
      </c>
    </row>
    <row r="38" spans="1:18">
      <c r="A38" t="s">
        <v>3</v>
      </c>
      <c r="B38" t="s">
        <v>28</v>
      </c>
      <c r="C38">
        <v>12</v>
      </c>
      <c r="E38" t="s">
        <v>3</v>
      </c>
      <c r="F38" t="s">
        <v>24</v>
      </c>
      <c r="G38">
        <v>1</v>
      </c>
      <c r="H38">
        <v>1</v>
      </c>
      <c r="K38" t="s">
        <v>20</v>
      </c>
      <c r="L38">
        <v>2</v>
      </c>
      <c r="M38">
        <v>0</v>
      </c>
      <c r="P38" t="s">
        <v>598</v>
      </c>
      <c r="Q38" s="3">
        <v>1950</v>
      </c>
      <c r="R38" t="s">
        <v>804</v>
      </c>
    </row>
    <row r="39" spans="1:18">
      <c r="A39" t="s">
        <v>3</v>
      </c>
      <c r="B39" t="s">
        <v>36</v>
      </c>
      <c r="C39">
        <v>1</v>
      </c>
      <c r="D39" t="s">
        <v>39</v>
      </c>
      <c r="E39" t="s">
        <v>3</v>
      </c>
      <c r="G39">
        <v>0</v>
      </c>
      <c r="H39">
        <v>0</v>
      </c>
      <c r="I39">
        <v>0</v>
      </c>
      <c r="L39">
        <v>2</v>
      </c>
      <c r="M39">
        <v>0</v>
      </c>
      <c r="N39">
        <v>1</v>
      </c>
      <c r="O39">
        <v>23</v>
      </c>
      <c r="P39" t="s">
        <v>37</v>
      </c>
      <c r="Q39" s="3">
        <v>1965</v>
      </c>
      <c r="R39" t="s">
        <v>804</v>
      </c>
    </row>
    <row r="40" spans="1:18">
      <c r="A40" t="s">
        <v>3</v>
      </c>
      <c r="B40" t="s">
        <v>38</v>
      </c>
      <c r="C40">
        <v>1</v>
      </c>
      <c r="D40" t="s">
        <v>40</v>
      </c>
      <c r="E40" t="s">
        <v>3</v>
      </c>
      <c r="F40" t="s">
        <v>19</v>
      </c>
      <c r="G40">
        <v>1</v>
      </c>
      <c r="H40">
        <v>1</v>
      </c>
      <c r="K40" t="s">
        <v>126</v>
      </c>
      <c r="L40">
        <v>2</v>
      </c>
      <c r="M40">
        <v>0</v>
      </c>
      <c r="N40">
        <v>2</v>
      </c>
      <c r="O40">
        <v>23</v>
      </c>
      <c r="P40" t="s">
        <v>126</v>
      </c>
      <c r="Q40" s="3">
        <v>1965</v>
      </c>
      <c r="R40" t="s">
        <v>804</v>
      </c>
    </row>
    <row r="41" spans="1:18">
      <c r="A41" t="s">
        <v>3</v>
      </c>
      <c r="B41" t="s">
        <v>27</v>
      </c>
      <c r="C41">
        <v>2</v>
      </c>
      <c r="D41" t="s">
        <v>25</v>
      </c>
      <c r="E41" t="s">
        <v>3</v>
      </c>
      <c r="F41" t="s">
        <v>26</v>
      </c>
      <c r="G41">
        <v>1</v>
      </c>
      <c r="H41">
        <v>1</v>
      </c>
      <c r="I41">
        <v>7</v>
      </c>
      <c r="K41" t="s">
        <v>18</v>
      </c>
      <c r="L41">
        <v>2</v>
      </c>
      <c r="M41">
        <v>0</v>
      </c>
      <c r="P41" t="s">
        <v>29</v>
      </c>
      <c r="Q41" s="3">
        <v>1990</v>
      </c>
      <c r="R41" t="s">
        <v>804</v>
      </c>
    </row>
    <row r="42" spans="1:18">
      <c r="A42" t="s">
        <v>3</v>
      </c>
      <c r="B42" t="s">
        <v>33</v>
      </c>
      <c r="C42">
        <v>1</v>
      </c>
      <c r="D42" t="s">
        <v>34</v>
      </c>
      <c r="E42" t="s">
        <v>3</v>
      </c>
      <c r="G42">
        <v>0</v>
      </c>
      <c r="H42">
        <v>0</v>
      </c>
      <c r="I42">
        <v>0</v>
      </c>
      <c r="L42">
        <v>1</v>
      </c>
      <c r="M42">
        <v>0</v>
      </c>
      <c r="P42" t="s">
        <v>35</v>
      </c>
      <c r="R42" t="s">
        <v>804</v>
      </c>
    </row>
    <row r="43" spans="1:18">
      <c r="A43" t="s">
        <v>3</v>
      </c>
      <c r="B43" t="s">
        <v>30</v>
      </c>
      <c r="C43">
        <v>1</v>
      </c>
      <c r="D43" t="s">
        <v>31</v>
      </c>
      <c r="E43" t="s">
        <v>3</v>
      </c>
      <c r="G43">
        <v>0</v>
      </c>
      <c r="H43">
        <v>0</v>
      </c>
      <c r="I43">
        <v>0</v>
      </c>
      <c r="L43">
        <v>2</v>
      </c>
      <c r="M43">
        <v>0</v>
      </c>
      <c r="P43" t="s">
        <v>32</v>
      </c>
      <c r="R43" t="s">
        <v>804</v>
      </c>
    </row>
    <row r="44" spans="1:18">
      <c r="A44" t="s">
        <v>3</v>
      </c>
      <c r="B44" t="s">
        <v>41</v>
      </c>
      <c r="C44">
        <v>8</v>
      </c>
      <c r="D44" t="s">
        <v>42</v>
      </c>
      <c r="E44" t="s">
        <v>3</v>
      </c>
      <c r="G44">
        <v>0</v>
      </c>
      <c r="H44">
        <v>0</v>
      </c>
      <c r="I44">
        <v>0</v>
      </c>
      <c r="L44">
        <v>2</v>
      </c>
      <c r="M44">
        <v>0</v>
      </c>
      <c r="P44" t="s">
        <v>43</v>
      </c>
      <c r="R44" t="s">
        <v>804</v>
      </c>
    </row>
    <row r="45" spans="1:18">
      <c r="A45" t="s">
        <v>3</v>
      </c>
      <c r="B45" t="s">
        <v>47</v>
      </c>
      <c r="C45">
        <v>3</v>
      </c>
      <c r="D45" t="s">
        <v>45</v>
      </c>
      <c r="E45" t="s">
        <v>3</v>
      </c>
      <c r="F45" t="s">
        <v>46</v>
      </c>
      <c r="G45">
        <v>1</v>
      </c>
      <c r="H45">
        <v>1</v>
      </c>
      <c r="I45">
        <v>2</v>
      </c>
      <c r="L45">
        <v>2</v>
      </c>
      <c r="M45">
        <v>0</v>
      </c>
      <c r="R45" t="s">
        <v>804</v>
      </c>
    </row>
    <row r="46" spans="1:18">
      <c r="A46" t="s">
        <v>3</v>
      </c>
      <c r="B46" t="s">
        <v>41</v>
      </c>
      <c r="C46">
        <v>1</v>
      </c>
      <c r="D46" t="s">
        <v>45</v>
      </c>
      <c r="E46" t="s">
        <v>3</v>
      </c>
      <c r="G46">
        <v>0</v>
      </c>
      <c r="H46">
        <v>0</v>
      </c>
      <c r="I46">
        <v>0</v>
      </c>
      <c r="K46" t="s">
        <v>44</v>
      </c>
      <c r="L46">
        <v>2</v>
      </c>
      <c r="M46">
        <v>0</v>
      </c>
      <c r="N46">
        <v>3</v>
      </c>
      <c r="O46">
        <v>23</v>
      </c>
      <c r="P46" t="s">
        <v>607</v>
      </c>
      <c r="Q46" s="3">
        <v>1965</v>
      </c>
      <c r="R46" t="s">
        <v>804</v>
      </c>
    </row>
    <row r="47" spans="1:18">
      <c r="A47" t="s">
        <v>80</v>
      </c>
      <c r="B47" t="s">
        <v>457</v>
      </c>
      <c r="C47">
        <v>1</v>
      </c>
      <c r="D47" t="s">
        <v>456</v>
      </c>
      <c r="E47" t="s">
        <v>80</v>
      </c>
      <c r="G47">
        <v>0</v>
      </c>
      <c r="H47">
        <v>0</v>
      </c>
      <c r="I47">
        <v>0</v>
      </c>
      <c r="J47" t="s">
        <v>458</v>
      </c>
      <c r="L47">
        <v>2</v>
      </c>
      <c r="M47">
        <v>0</v>
      </c>
      <c r="P47" t="s">
        <v>459</v>
      </c>
      <c r="R47" t="s">
        <v>460</v>
      </c>
    </row>
    <row r="48" spans="1:18">
      <c r="A48" t="s">
        <v>164</v>
      </c>
      <c r="B48" t="s">
        <v>410</v>
      </c>
      <c r="C48">
        <v>18</v>
      </c>
      <c r="D48" t="s">
        <v>411</v>
      </c>
      <c r="E48" t="s">
        <v>164</v>
      </c>
      <c r="G48">
        <v>1</v>
      </c>
      <c r="H48">
        <v>1</v>
      </c>
      <c r="J48" t="s">
        <v>581</v>
      </c>
      <c r="L48">
        <v>3</v>
      </c>
      <c r="M48">
        <v>0</v>
      </c>
      <c r="P48" t="s">
        <v>417</v>
      </c>
      <c r="Q48" s="3">
        <v>1950</v>
      </c>
      <c r="R48" t="s">
        <v>809</v>
      </c>
    </row>
    <row r="49" spans="1:18">
      <c r="A49" t="s">
        <v>164</v>
      </c>
      <c r="B49" t="s">
        <v>214</v>
      </c>
      <c r="C49">
        <v>1</v>
      </c>
      <c r="D49" t="s">
        <v>582</v>
      </c>
      <c r="E49" t="s">
        <v>164</v>
      </c>
      <c r="F49" t="s">
        <v>200</v>
      </c>
      <c r="G49">
        <v>1</v>
      </c>
      <c r="H49">
        <v>1</v>
      </c>
      <c r="I49">
        <v>1</v>
      </c>
      <c r="J49" t="s">
        <v>113</v>
      </c>
      <c r="L49">
        <v>3</v>
      </c>
      <c r="M49">
        <v>0</v>
      </c>
      <c r="R49" t="s">
        <v>809</v>
      </c>
    </row>
    <row r="50" spans="1:18">
      <c r="A50" t="s">
        <v>15</v>
      </c>
      <c r="B50" t="s">
        <v>471</v>
      </c>
      <c r="C50">
        <v>2</v>
      </c>
      <c r="D50" t="s">
        <v>472</v>
      </c>
      <c r="E50" t="s">
        <v>15</v>
      </c>
      <c r="G50">
        <v>0</v>
      </c>
      <c r="H50">
        <v>0</v>
      </c>
      <c r="I50">
        <v>0</v>
      </c>
      <c r="J50" t="s">
        <v>473</v>
      </c>
      <c r="L50">
        <v>2</v>
      </c>
      <c r="M50">
        <v>0</v>
      </c>
      <c r="N50">
        <v>1</v>
      </c>
      <c r="O50">
        <v>3</v>
      </c>
      <c r="Q50" s="3">
        <v>1800</v>
      </c>
      <c r="R50" t="s">
        <v>811</v>
      </c>
    </row>
    <row r="51" spans="1:18">
      <c r="A51" t="s">
        <v>15</v>
      </c>
      <c r="B51" t="s">
        <v>474</v>
      </c>
      <c r="D51" t="s">
        <v>471</v>
      </c>
      <c r="E51" t="s">
        <v>15</v>
      </c>
      <c r="J51" t="s">
        <v>476</v>
      </c>
      <c r="K51" t="s">
        <v>126</v>
      </c>
      <c r="L51">
        <v>2</v>
      </c>
      <c r="M51">
        <v>0</v>
      </c>
      <c r="N51">
        <v>2</v>
      </c>
      <c r="O51">
        <v>3</v>
      </c>
      <c r="P51" t="s">
        <v>475</v>
      </c>
      <c r="Q51" s="3">
        <v>1800</v>
      </c>
      <c r="R51" t="s">
        <v>811</v>
      </c>
    </row>
    <row r="52" spans="1:18">
      <c r="A52" t="s">
        <v>15</v>
      </c>
      <c r="B52" t="s">
        <v>220</v>
      </c>
      <c r="C52">
        <v>1</v>
      </c>
      <c r="D52" t="s">
        <v>0</v>
      </c>
      <c r="E52" t="s">
        <v>15</v>
      </c>
      <c r="G52">
        <v>0</v>
      </c>
      <c r="H52">
        <v>0</v>
      </c>
      <c r="I52">
        <v>0</v>
      </c>
      <c r="J52" t="s">
        <v>221</v>
      </c>
      <c r="L52">
        <v>1</v>
      </c>
      <c r="M52">
        <v>0</v>
      </c>
      <c r="Q52" s="3">
        <v>1903</v>
      </c>
      <c r="R52" t="s">
        <v>209</v>
      </c>
    </row>
    <row r="53" spans="1:18">
      <c r="A53" t="s">
        <v>15</v>
      </c>
      <c r="B53" t="s">
        <v>210</v>
      </c>
      <c r="C53">
        <v>1</v>
      </c>
      <c r="D53" t="s">
        <v>211</v>
      </c>
      <c r="E53" t="s">
        <v>15</v>
      </c>
      <c r="G53">
        <v>0</v>
      </c>
      <c r="H53">
        <v>0</v>
      </c>
      <c r="I53">
        <v>0</v>
      </c>
      <c r="J53" t="s">
        <v>212</v>
      </c>
      <c r="L53">
        <v>1</v>
      </c>
      <c r="M53">
        <v>0</v>
      </c>
      <c r="Q53" s="3">
        <v>1969</v>
      </c>
      <c r="R53" t="s">
        <v>209</v>
      </c>
    </row>
    <row r="54" spans="1:18">
      <c r="A54" t="s">
        <v>15</v>
      </c>
      <c r="B54" t="s">
        <v>218</v>
      </c>
      <c r="C54">
        <v>1</v>
      </c>
      <c r="D54" t="s">
        <v>217</v>
      </c>
      <c r="E54" t="s">
        <v>15</v>
      </c>
      <c r="G54">
        <v>0</v>
      </c>
      <c r="H54">
        <v>0</v>
      </c>
      <c r="I54">
        <v>0</v>
      </c>
      <c r="J54" t="s">
        <v>219</v>
      </c>
      <c r="L54">
        <v>1</v>
      </c>
      <c r="M54">
        <v>0</v>
      </c>
      <c r="R54" t="s">
        <v>209</v>
      </c>
    </row>
    <row r="55" spans="1:18">
      <c r="A55" t="s">
        <v>15</v>
      </c>
      <c r="B55" t="s">
        <v>214</v>
      </c>
      <c r="C55">
        <v>1</v>
      </c>
      <c r="D55" t="s">
        <v>213</v>
      </c>
      <c r="E55" t="s">
        <v>15</v>
      </c>
      <c r="G55">
        <v>0</v>
      </c>
      <c r="H55">
        <v>0</v>
      </c>
      <c r="I55">
        <v>0</v>
      </c>
      <c r="J55" t="s">
        <v>215</v>
      </c>
      <c r="L55">
        <v>2</v>
      </c>
      <c r="M55">
        <v>0</v>
      </c>
      <c r="N55">
        <v>1</v>
      </c>
      <c r="O55">
        <v>2</v>
      </c>
      <c r="R55" t="s">
        <v>209</v>
      </c>
    </row>
    <row r="56" spans="1:18">
      <c r="A56" t="s">
        <v>15</v>
      </c>
      <c r="B56" t="s">
        <v>213</v>
      </c>
      <c r="C56">
        <v>1</v>
      </c>
      <c r="D56" t="s">
        <v>216</v>
      </c>
      <c r="E56" t="s">
        <v>15</v>
      </c>
      <c r="G56">
        <v>0</v>
      </c>
      <c r="H56">
        <v>0</v>
      </c>
      <c r="I56">
        <v>0</v>
      </c>
      <c r="J56" t="s">
        <v>126</v>
      </c>
      <c r="L56">
        <v>2</v>
      </c>
      <c r="M56">
        <v>0</v>
      </c>
      <c r="N56">
        <v>2</v>
      </c>
      <c r="O56">
        <v>2</v>
      </c>
      <c r="R56" t="s">
        <v>209</v>
      </c>
    </row>
    <row r="57" spans="1:18">
      <c r="A57" t="s">
        <v>430</v>
      </c>
      <c r="B57" t="s">
        <v>430</v>
      </c>
      <c r="C57">
        <v>11</v>
      </c>
      <c r="D57" t="s">
        <v>431</v>
      </c>
      <c r="E57" t="s">
        <v>431</v>
      </c>
      <c r="F57" t="s">
        <v>432</v>
      </c>
      <c r="G57">
        <v>1</v>
      </c>
      <c r="H57">
        <v>0</v>
      </c>
      <c r="I57">
        <v>0</v>
      </c>
      <c r="J57" t="s">
        <v>433</v>
      </c>
      <c r="L57">
        <v>3</v>
      </c>
      <c r="M57">
        <v>0</v>
      </c>
      <c r="P57" t="s">
        <v>435</v>
      </c>
      <c r="Q57" s="3">
        <v>1686</v>
      </c>
      <c r="R57" t="s">
        <v>434</v>
      </c>
    </row>
    <row r="58" spans="1:18">
      <c r="A58" t="s">
        <v>164</v>
      </c>
      <c r="B58" t="s">
        <v>563</v>
      </c>
      <c r="C58">
        <v>1</v>
      </c>
      <c r="D58" t="s">
        <v>564</v>
      </c>
      <c r="E58" t="s">
        <v>164</v>
      </c>
      <c r="G58">
        <v>0</v>
      </c>
      <c r="H58">
        <v>0</v>
      </c>
      <c r="I58">
        <v>0</v>
      </c>
      <c r="J58" t="s">
        <v>565</v>
      </c>
      <c r="L58">
        <v>2</v>
      </c>
      <c r="M58">
        <v>0</v>
      </c>
      <c r="P58" t="s">
        <v>566</v>
      </c>
      <c r="Q58" s="3">
        <v>1950</v>
      </c>
      <c r="R58" t="s">
        <v>559</v>
      </c>
    </row>
    <row r="59" spans="1:18">
      <c r="A59" t="s">
        <v>164</v>
      </c>
      <c r="B59" t="s">
        <v>561</v>
      </c>
      <c r="C59">
        <v>1</v>
      </c>
      <c r="D59" t="s">
        <v>560</v>
      </c>
      <c r="E59" t="s">
        <v>164</v>
      </c>
      <c r="G59">
        <v>0</v>
      </c>
      <c r="H59">
        <v>0</v>
      </c>
      <c r="I59">
        <v>0</v>
      </c>
      <c r="J59" t="s">
        <v>590</v>
      </c>
      <c r="L59">
        <v>2</v>
      </c>
      <c r="M59">
        <v>1</v>
      </c>
      <c r="P59" t="s">
        <v>562</v>
      </c>
      <c r="Q59" s="3">
        <v>1950</v>
      </c>
      <c r="R59" t="s">
        <v>559</v>
      </c>
    </row>
    <row r="60" spans="1:18">
      <c r="A60" t="s">
        <v>164</v>
      </c>
      <c r="B60" t="s">
        <v>578</v>
      </c>
      <c r="C60">
        <v>1</v>
      </c>
      <c r="D60" t="s">
        <v>577</v>
      </c>
      <c r="E60" t="s">
        <v>164</v>
      </c>
      <c r="G60">
        <v>0</v>
      </c>
      <c r="H60">
        <v>0</v>
      </c>
      <c r="I60">
        <v>0</v>
      </c>
      <c r="J60" t="s">
        <v>579</v>
      </c>
      <c r="L60">
        <v>3</v>
      </c>
      <c r="M60">
        <v>0</v>
      </c>
      <c r="N60">
        <v>1</v>
      </c>
      <c r="O60">
        <v>3</v>
      </c>
      <c r="Q60" s="3">
        <v>1950</v>
      </c>
      <c r="R60" t="s">
        <v>559</v>
      </c>
    </row>
    <row r="61" spans="1:18">
      <c r="A61" t="s">
        <v>164</v>
      </c>
      <c r="B61" t="s">
        <v>580</v>
      </c>
      <c r="C61">
        <v>2</v>
      </c>
      <c r="D61" t="s">
        <v>574</v>
      </c>
      <c r="E61" t="s">
        <v>164</v>
      </c>
      <c r="G61">
        <v>0</v>
      </c>
      <c r="H61">
        <v>0</v>
      </c>
      <c r="I61">
        <v>0</v>
      </c>
      <c r="J61" t="s">
        <v>126</v>
      </c>
      <c r="L61">
        <v>3</v>
      </c>
      <c r="M61">
        <v>0</v>
      </c>
      <c r="N61">
        <v>2</v>
      </c>
      <c r="O61">
        <v>3</v>
      </c>
      <c r="Q61" s="3">
        <v>1950</v>
      </c>
      <c r="R61" t="s">
        <v>559</v>
      </c>
    </row>
    <row r="62" spans="1:18">
      <c r="A62" t="s">
        <v>164</v>
      </c>
      <c r="B62" t="s">
        <v>575</v>
      </c>
      <c r="C62">
        <v>1</v>
      </c>
      <c r="D62" t="s">
        <v>574</v>
      </c>
      <c r="E62" t="s">
        <v>164</v>
      </c>
      <c r="G62">
        <v>0</v>
      </c>
      <c r="H62">
        <v>0</v>
      </c>
      <c r="I62">
        <v>0</v>
      </c>
      <c r="J62" t="s">
        <v>576</v>
      </c>
      <c r="L62">
        <v>3</v>
      </c>
      <c r="M62">
        <v>0</v>
      </c>
      <c r="Q62" s="3">
        <v>1950</v>
      </c>
      <c r="R62" t="s">
        <v>559</v>
      </c>
    </row>
    <row r="63" spans="1:18">
      <c r="A63" t="s">
        <v>164</v>
      </c>
      <c r="B63" t="s">
        <v>570</v>
      </c>
      <c r="C63">
        <v>4</v>
      </c>
      <c r="D63" t="s">
        <v>567</v>
      </c>
      <c r="E63" t="s">
        <v>164</v>
      </c>
      <c r="L63">
        <v>3</v>
      </c>
      <c r="M63">
        <v>0</v>
      </c>
      <c r="N63">
        <v>1</v>
      </c>
      <c r="O63">
        <v>5</v>
      </c>
      <c r="R63" t="s">
        <v>559</v>
      </c>
    </row>
    <row r="64" spans="1:18">
      <c r="A64" t="s">
        <v>164</v>
      </c>
      <c r="B64" t="s">
        <v>569</v>
      </c>
      <c r="C64">
        <v>2</v>
      </c>
      <c r="D64" t="s">
        <v>571</v>
      </c>
      <c r="E64" t="s">
        <v>164</v>
      </c>
      <c r="F64" t="s">
        <v>573</v>
      </c>
      <c r="G64">
        <v>1</v>
      </c>
      <c r="H64">
        <v>1</v>
      </c>
      <c r="I64">
        <v>1</v>
      </c>
      <c r="J64" t="s">
        <v>572</v>
      </c>
      <c r="L64">
        <v>3</v>
      </c>
      <c r="M64">
        <v>0</v>
      </c>
      <c r="N64">
        <v>2</v>
      </c>
      <c r="O64">
        <v>5</v>
      </c>
      <c r="P64" t="s">
        <v>568</v>
      </c>
      <c r="R64" t="s">
        <v>559</v>
      </c>
    </row>
    <row r="65" spans="1:18">
      <c r="A65" t="s">
        <v>405</v>
      </c>
      <c r="B65" t="s">
        <v>114</v>
      </c>
      <c r="C65">
        <v>1</v>
      </c>
      <c r="D65" t="s">
        <v>111</v>
      </c>
      <c r="E65" t="s">
        <v>109</v>
      </c>
      <c r="G65">
        <v>0</v>
      </c>
      <c r="H65">
        <v>0</v>
      </c>
      <c r="I65">
        <v>0</v>
      </c>
      <c r="J65" t="s">
        <v>126</v>
      </c>
      <c r="K65" t="s">
        <v>126</v>
      </c>
      <c r="L65">
        <v>3</v>
      </c>
      <c r="M65">
        <v>0</v>
      </c>
      <c r="N65">
        <v>2</v>
      </c>
      <c r="O65">
        <v>19</v>
      </c>
      <c r="R65" s="1" t="s">
        <v>814</v>
      </c>
    </row>
    <row r="66" spans="1:18">
      <c r="A66" t="s">
        <v>406</v>
      </c>
      <c r="B66" t="s">
        <v>117</v>
      </c>
      <c r="C66">
        <v>3</v>
      </c>
      <c r="D66" t="s">
        <v>111</v>
      </c>
      <c r="E66" t="s">
        <v>109</v>
      </c>
      <c r="F66" t="s">
        <v>119</v>
      </c>
      <c r="G66">
        <v>1</v>
      </c>
      <c r="H66">
        <v>1</v>
      </c>
      <c r="I66">
        <v>1</v>
      </c>
      <c r="J66" t="s">
        <v>118</v>
      </c>
      <c r="K66" t="s">
        <v>125</v>
      </c>
      <c r="L66">
        <v>3</v>
      </c>
      <c r="M66">
        <v>1</v>
      </c>
      <c r="Q66" s="3">
        <v>1936</v>
      </c>
      <c r="R66" s="1" t="s">
        <v>814</v>
      </c>
    </row>
    <row r="67" spans="1:18">
      <c r="A67" t="s">
        <v>120</v>
      </c>
      <c r="B67" t="s">
        <v>120</v>
      </c>
      <c r="C67">
        <v>10</v>
      </c>
      <c r="D67" t="s">
        <v>111</v>
      </c>
      <c r="E67" t="s">
        <v>109</v>
      </c>
      <c r="F67" t="s">
        <v>123</v>
      </c>
      <c r="G67">
        <v>1</v>
      </c>
      <c r="H67">
        <v>1</v>
      </c>
      <c r="I67">
        <v>4</v>
      </c>
      <c r="J67" t="s">
        <v>122</v>
      </c>
      <c r="K67" t="s">
        <v>124</v>
      </c>
      <c r="L67">
        <v>3</v>
      </c>
      <c r="M67">
        <v>0</v>
      </c>
      <c r="N67">
        <v>2</v>
      </c>
      <c r="O67">
        <v>18</v>
      </c>
      <c r="Q67" s="3">
        <v>1930</v>
      </c>
      <c r="R67" s="1" t="s">
        <v>814</v>
      </c>
    </row>
    <row r="68" spans="1:18">
      <c r="A68" t="s">
        <v>109</v>
      </c>
      <c r="B68" t="s">
        <v>111</v>
      </c>
      <c r="C68">
        <v>1</v>
      </c>
      <c r="D68" t="s">
        <v>120</v>
      </c>
      <c r="E68" t="s">
        <v>120</v>
      </c>
      <c r="G68">
        <v>0</v>
      </c>
      <c r="H68">
        <v>0</v>
      </c>
      <c r="I68">
        <v>0</v>
      </c>
      <c r="J68" t="s">
        <v>121</v>
      </c>
      <c r="L68">
        <v>3</v>
      </c>
      <c r="M68">
        <v>0</v>
      </c>
      <c r="N68">
        <v>1</v>
      </c>
      <c r="O68">
        <v>18</v>
      </c>
      <c r="Q68" s="3">
        <v>1930</v>
      </c>
      <c r="R68" s="1" t="s">
        <v>814</v>
      </c>
    </row>
    <row r="69" spans="1:18">
      <c r="A69" t="s">
        <v>109</v>
      </c>
      <c r="B69" t="s">
        <v>111</v>
      </c>
      <c r="C69">
        <v>6</v>
      </c>
      <c r="D69" t="s">
        <v>120</v>
      </c>
      <c r="E69" t="s">
        <v>120</v>
      </c>
      <c r="G69">
        <v>0</v>
      </c>
      <c r="H69">
        <v>0</v>
      </c>
      <c r="I69">
        <v>0</v>
      </c>
      <c r="K69" t="s">
        <v>122</v>
      </c>
      <c r="L69">
        <v>3</v>
      </c>
      <c r="M69">
        <v>0</v>
      </c>
      <c r="N69">
        <v>3</v>
      </c>
      <c r="O69">
        <v>18</v>
      </c>
      <c r="P69" t="s">
        <v>129</v>
      </c>
      <c r="Q69" s="3">
        <v>1930</v>
      </c>
      <c r="R69" s="1" t="s">
        <v>814</v>
      </c>
    </row>
    <row r="70" spans="1:18">
      <c r="A70" t="s">
        <v>109</v>
      </c>
      <c r="B70" t="s">
        <v>137</v>
      </c>
      <c r="C70">
        <v>4</v>
      </c>
      <c r="D70" t="s">
        <v>138</v>
      </c>
      <c r="E70" t="s">
        <v>109</v>
      </c>
      <c r="F70" t="s">
        <v>139</v>
      </c>
      <c r="G70">
        <v>1</v>
      </c>
      <c r="H70">
        <v>1</v>
      </c>
      <c r="I70">
        <v>5</v>
      </c>
      <c r="J70" t="s">
        <v>140</v>
      </c>
      <c r="K70" t="s">
        <v>141</v>
      </c>
      <c r="L70">
        <v>2</v>
      </c>
      <c r="M70">
        <v>1</v>
      </c>
      <c r="Q70" s="3">
        <v>1959</v>
      </c>
      <c r="R70" s="1" t="s">
        <v>814</v>
      </c>
    </row>
    <row r="71" spans="1:18">
      <c r="A71" t="s">
        <v>109</v>
      </c>
      <c r="B71" t="s">
        <v>145</v>
      </c>
      <c r="C71">
        <v>1</v>
      </c>
      <c r="D71" t="s">
        <v>142</v>
      </c>
      <c r="E71" t="s">
        <v>109</v>
      </c>
      <c r="G71">
        <v>0</v>
      </c>
      <c r="H71">
        <v>0</v>
      </c>
      <c r="I71">
        <v>0</v>
      </c>
      <c r="J71" t="s">
        <v>113</v>
      </c>
      <c r="L71">
        <v>2</v>
      </c>
      <c r="M71">
        <v>0</v>
      </c>
      <c r="N71">
        <v>1</v>
      </c>
      <c r="O71">
        <v>11</v>
      </c>
      <c r="Q71" s="3">
        <v>1968</v>
      </c>
      <c r="R71" s="1" t="s">
        <v>814</v>
      </c>
    </row>
    <row r="72" spans="1:18">
      <c r="A72" t="s">
        <v>109</v>
      </c>
      <c r="B72" t="s">
        <v>142</v>
      </c>
      <c r="C72">
        <v>8</v>
      </c>
      <c r="D72" t="s">
        <v>138</v>
      </c>
      <c r="E72" t="s">
        <v>109</v>
      </c>
      <c r="F72" t="s">
        <v>143</v>
      </c>
      <c r="G72">
        <v>1</v>
      </c>
      <c r="H72">
        <v>1</v>
      </c>
      <c r="I72">
        <v>4</v>
      </c>
      <c r="J72" t="s">
        <v>144</v>
      </c>
      <c r="K72" t="s">
        <v>670</v>
      </c>
      <c r="L72">
        <v>2</v>
      </c>
      <c r="M72">
        <v>1</v>
      </c>
      <c r="N72">
        <v>2</v>
      </c>
      <c r="O72">
        <v>11</v>
      </c>
      <c r="Q72" s="3">
        <v>1968</v>
      </c>
      <c r="R72" s="1" t="s">
        <v>814</v>
      </c>
    </row>
    <row r="73" spans="1:18">
      <c r="A73" t="s">
        <v>109</v>
      </c>
      <c r="B73" t="s">
        <v>146</v>
      </c>
      <c r="C73">
        <v>1</v>
      </c>
      <c r="D73" t="s">
        <v>138</v>
      </c>
      <c r="E73" t="s">
        <v>109</v>
      </c>
      <c r="F73" t="s">
        <v>151</v>
      </c>
      <c r="G73">
        <v>0</v>
      </c>
      <c r="H73">
        <v>0</v>
      </c>
      <c r="I73">
        <v>0</v>
      </c>
      <c r="J73" t="s">
        <v>147</v>
      </c>
      <c r="K73" t="s">
        <v>148</v>
      </c>
      <c r="L73">
        <v>2</v>
      </c>
      <c r="M73">
        <v>0</v>
      </c>
      <c r="Q73" s="3">
        <v>1970</v>
      </c>
      <c r="R73" s="1" t="s">
        <v>814</v>
      </c>
    </row>
    <row r="74" spans="1:18">
      <c r="A74" t="s">
        <v>109</v>
      </c>
      <c r="B74" t="s">
        <v>149</v>
      </c>
      <c r="C74">
        <v>1</v>
      </c>
      <c r="D74" t="s">
        <v>138</v>
      </c>
      <c r="E74" t="s">
        <v>109</v>
      </c>
      <c r="F74" t="s">
        <v>151</v>
      </c>
      <c r="G74">
        <v>0</v>
      </c>
      <c r="H74">
        <v>0</v>
      </c>
      <c r="I74">
        <v>0</v>
      </c>
      <c r="J74" t="s">
        <v>150</v>
      </c>
      <c r="K74" t="s">
        <v>148</v>
      </c>
      <c r="L74">
        <v>2</v>
      </c>
      <c r="M74">
        <v>0</v>
      </c>
      <c r="Q74" s="3">
        <v>1978</v>
      </c>
      <c r="R74" s="1" t="s">
        <v>814</v>
      </c>
    </row>
    <row r="75" spans="1:18">
      <c r="A75" t="s">
        <v>109</v>
      </c>
      <c r="B75" t="s">
        <v>111</v>
      </c>
      <c r="C75">
        <v>2</v>
      </c>
      <c r="D75" t="s">
        <v>130</v>
      </c>
      <c r="E75" t="s">
        <v>109</v>
      </c>
      <c r="G75">
        <v>0</v>
      </c>
      <c r="H75">
        <v>0</v>
      </c>
      <c r="I75">
        <v>0</v>
      </c>
      <c r="J75" t="s">
        <v>131</v>
      </c>
      <c r="L75">
        <v>2</v>
      </c>
      <c r="M75">
        <v>0</v>
      </c>
      <c r="R75" s="1" t="s">
        <v>814</v>
      </c>
    </row>
    <row r="76" spans="1:18">
      <c r="A76" t="s">
        <v>109</v>
      </c>
      <c r="B76" t="s">
        <v>111</v>
      </c>
      <c r="C76">
        <v>3</v>
      </c>
      <c r="D76" t="s">
        <v>133</v>
      </c>
      <c r="E76" t="s">
        <v>109</v>
      </c>
      <c r="G76">
        <v>0</v>
      </c>
      <c r="H76">
        <v>0</v>
      </c>
      <c r="I76">
        <v>0</v>
      </c>
      <c r="J76" t="s">
        <v>134</v>
      </c>
      <c r="L76">
        <v>2</v>
      </c>
      <c r="M76">
        <v>0</v>
      </c>
      <c r="P76" t="s">
        <v>132</v>
      </c>
      <c r="R76" s="1" t="s">
        <v>814</v>
      </c>
    </row>
    <row r="77" spans="1:18">
      <c r="A77" t="s">
        <v>109</v>
      </c>
      <c r="B77" t="s">
        <v>135</v>
      </c>
      <c r="C77">
        <v>1</v>
      </c>
      <c r="D77" t="s">
        <v>135</v>
      </c>
      <c r="E77" t="s">
        <v>109</v>
      </c>
      <c r="G77">
        <v>0</v>
      </c>
      <c r="H77">
        <v>0</v>
      </c>
      <c r="I77">
        <v>0</v>
      </c>
      <c r="J77" t="s">
        <v>136</v>
      </c>
      <c r="L77">
        <v>2</v>
      </c>
      <c r="M77">
        <v>0</v>
      </c>
      <c r="R77" s="1" t="s">
        <v>814</v>
      </c>
    </row>
    <row r="78" spans="1:18">
      <c r="A78" t="s">
        <v>109</v>
      </c>
      <c r="C78">
        <v>1</v>
      </c>
      <c r="E78" t="s">
        <v>109</v>
      </c>
      <c r="G78">
        <v>0</v>
      </c>
      <c r="H78">
        <v>0</v>
      </c>
      <c r="I78">
        <v>0</v>
      </c>
      <c r="J78" t="s">
        <v>152</v>
      </c>
      <c r="L78">
        <v>2</v>
      </c>
      <c r="M78">
        <v>0</v>
      </c>
      <c r="P78" t="s">
        <v>154</v>
      </c>
      <c r="R78" s="1" t="s">
        <v>814</v>
      </c>
    </row>
    <row r="79" spans="1:18">
      <c r="A79" t="s">
        <v>109</v>
      </c>
      <c r="C79">
        <v>1</v>
      </c>
      <c r="E79" t="s">
        <v>109</v>
      </c>
      <c r="G79">
        <v>0</v>
      </c>
      <c r="H79">
        <v>0</v>
      </c>
      <c r="I79">
        <v>0</v>
      </c>
      <c r="J79" t="s">
        <v>153</v>
      </c>
      <c r="L79">
        <v>2</v>
      </c>
      <c r="M79">
        <v>0</v>
      </c>
      <c r="P79" t="s">
        <v>154</v>
      </c>
      <c r="R79" s="1" t="s">
        <v>814</v>
      </c>
    </row>
    <row r="80" spans="1:18">
      <c r="A80" t="s">
        <v>109</v>
      </c>
      <c r="B80" t="s">
        <v>111</v>
      </c>
      <c r="C80">
        <v>1</v>
      </c>
      <c r="D80" t="s">
        <v>114</v>
      </c>
      <c r="E80" t="s">
        <v>405</v>
      </c>
      <c r="F80" t="s">
        <v>115</v>
      </c>
      <c r="G80">
        <v>1</v>
      </c>
      <c r="H80">
        <v>1</v>
      </c>
      <c r="I80">
        <v>1</v>
      </c>
      <c r="K80" t="s">
        <v>127</v>
      </c>
      <c r="L80">
        <v>3</v>
      </c>
      <c r="M80">
        <v>0</v>
      </c>
      <c r="N80">
        <v>1</v>
      </c>
      <c r="O80">
        <v>19</v>
      </c>
      <c r="R80" s="1" t="s">
        <v>814</v>
      </c>
    </row>
    <row r="81" spans="1:18">
      <c r="A81" t="s">
        <v>3</v>
      </c>
      <c r="B81" t="s">
        <v>110</v>
      </c>
      <c r="C81">
        <v>1</v>
      </c>
      <c r="D81" t="s">
        <v>111</v>
      </c>
      <c r="E81" t="s">
        <v>109</v>
      </c>
      <c r="F81" t="s">
        <v>112</v>
      </c>
      <c r="G81">
        <v>1</v>
      </c>
      <c r="H81">
        <v>1</v>
      </c>
      <c r="I81">
        <v>2</v>
      </c>
      <c r="J81" t="s">
        <v>113</v>
      </c>
      <c r="K81" t="s">
        <v>155</v>
      </c>
      <c r="L81">
        <v>3</v>
      </c>
      <c r="M81">
        <v>0</v>
      </c>
      <c r="Q81" s="3">
        <v>1900</v>
      </c>
      <c r="R81" s="1" t="s">
        <v>814</v>
      </c>
    </row>
    <row r="82" spans="1:18">
      <c r="A82" t="s">
        <v>192</v>
      </c>
      <c r="B82" t="s">
        <v>195</v>
      </c>
      <c r="C82">
        <v>6</v>
      </c>
      <c r="D82" t="s">
        <v>194</v>
      </c>
      <c r="E82" t="s">
        <v>192</v>
      </c>
      <c r="F82" t="s">
        <v>197</v>
      </c>
      <c r="G82">
        <v>1</v>
      </c>
      <c r="H82">
        <v>0</v>
      </c>
      <c r="I82">
        <v>0</v>
      </c>
      <c r="J82" t="s">
        <v>196</v>
      </c>
      <c r="L82">
        <v>2</v>
      </c>
      <c r="M82">
        <v>0</v>
      </c>
      <c r="Q82" s="3">
        <v>1939</v>
      </c>
      <c r="R82" t="s">
        <v>193</v>
      </c>
    </row>
    <row r="83" spans="1:18">
      <c r="A83" t="s">
        <v>192</v>
      </c>
      <c r="B83" t="s">
        <v>198</v>
      </c>
      <c r="C83">
        <v>9</v>
      </c>
      <c r="E83" t="s">
        <v>192</v>
      </c>
      <c r="F83" t="s">
        <v>200</v>
      </c>
      <c r="G83">
        <v>1</v>
      </c>
      <c r="H83">
        <v>1</v>
      </c>
      <c r="I83">
        <v>1</v>
      </c>
      <c r="K83" t="s">
        <v>199</v>
      </c>
      <c r="L83">
        <v>2</v>
      </c>
      <c r="M83">
        <v>0</v>
      </c>
      <c r="Q83" s="3">
        <v>1942</v>
      </c>
      <c r="R83" t="s">
        <v>193</v>
      </c>
    </row>
    <row r="84" spans="1:18">
      <c r="A84" t="s">
        <v>192</v>
      </c>
      <c r="B84" t="s">
        <v>195</v>
      </c>
      <c r="C84">
        <v>18</v>
      </c>
      <c r="E84" t="s">
        <v>192</v>
      </c>
      <c r="F84" t="s">
        <v>201</v>
      </c>
      <c r="G84">
        <v>1</v>
      </c>
      <c r="H84">
        <v>1</v>
      </c>
      <c r="I84">
        <v>2</v>
      </c>
      <c r="K84" t="s">
        <v>202</v>
      </c>
      <c r="L84">
        <v>2</v>
      </c>
      <c r="M84">
        <v>0</v>
      </c>
      <c r="Q84" s="3">
        <v>1945</v>
      </c>
      <c r="R84" t="s">
        <v>193</v>
      </c>
    </row>
    <row r="85" spans="1:18">
      <c r="A85" t="s">
        <v>192</v>
      </c>
      <c r="B85" t="s">
        <v>194</v>
      </c>
      <c r="C85">
        <v>10</v>
      </c>
      <c r="D85" t="s">
        <v>198</v>
      </c>
      <c r="E85" t="s">
        <v>192</v>
      </c>
      <c r="F85" t="s">
        <v>200</v>
      </c>
      <c r="G85">
        <v>1</v>
      </c>
      <c r="H85">
        <v>1</v>
      </c>
      <c r="I85">
        <v>1</v>
      </c>
      <c r="J85" t="s">
        <v>203</v>
      </c>
      <c r="L85">
        <v>2</v>
      </c>
      <c r="M85">
        <v>0</v>
      </c>
      <c r="Q85" s="3">
        <v>1947</v>
      </c>
      <c r="R85" t="s">
        <v>193</v>
      </c>
    </row>
    <row r="86" spans="1:18">
      <c r="A86" t="s">
        <v>192</v>
      </c>
      <c r="B86" t="s">
        <v>204</v>
      </c>
      <c r="C86">
        <v>20</v>
      </c>
      <c r="D86" t="s">
        <v>198</v>
      </c>
      <c r="E86" t="s">
        <v>192</v>
      </c>
      <c r="F86" t="s">
        <v>200</v>
      </c>
      <c r="G86">
        <v>1</v>
      </c>
      <c r="H86">
        <v>1</v>
      </c>
      <c r="I86">
        <v>1</v>
      </c>
      <c r="J86" t="s">
        <v>205</v>
      </c>
      <c r="L86">
        <v>2</v>
      </c>
      <c r="M86">
        <v>0</v>
      </c>
      <c r="Q86" s="3">
        <v>1947</v>
      </c>
      <c r="R86" t="s">
        <v>193</v>
      </c>
    </row>
    <row r="87" spans="1:18">
      <c r="A87" t="s">
        <v>192</v>
      </c>
      <c r="B87" t="s">
        <v>195</v>
      </c>
      <c r="C87">
        <v>11</v>
      </c>
      <c r="D87" t="s">
        <v>194</v>
      </c>
      <c r="E87" t="s">
        <v>192</v>
      </c>
      <c r="F87" t="s">
        <v>200</v>
      </c>
      <c r="G87">
        <v>1</v>
      </c>
      <c r="H87">
        <v>1</v>
      </c>
      <c r="I87">
        <v>1</v>
      </c>
      <c r="J87" t="s">
        <v>206</v>
      </c>
      <c r="L87">
        <v>2</v>
      </c>
      <c r="M87">
        <v>0</v>
      </c>
      <c r="Q87" s="3">
        <v>1949</v>
      </c>
      <c r="R87" t="s">
        <v>193</v>
      </c>
    </row>
    <row r="88" spans="1:18">
      <c r="A88" t="s">
        <v>192</v>
      </c>
      <c r="B88" t="s">
        <v>194</v>
      </c>
      <c r="C88">
        <v>6</v>
      </c>
      <c r="D88" t="s">
        <v>194</v>
      </c>
      <c r="E88" t="s">
        <v>192</v>
      </c>
      <c r="F88" t="s">
        <v>208</v>
      </c>
      <c r="G88">
        <v>1</v>
      </c>
      <c r="H88">
        <v>1</v>
      </c>
      <c r="I88">
        <v>1</v>
      </c>
      <c r="J88" t="s">
        <v>207</v>
      </c>
      <c r="L88">
        <v>2</v>
      </c>
      <c r="M88">
        <v>0</v>
      </c>
      <c r="Q88" s="3">
        <v>1956</v>
      </c>
      <c r="R88" t="s">
        <v>193</v>
      </c>
    </row>
    <row r="89" spans="1:18">
      <c r="A89" t="s">
        <v>49</v>
      </c>
      <c r="B89" t="s">
        <v>73</v>
      </c>
      <c r="C89">
        <v>10</v>
      </c>
      <c r="D89" t="s">
        <v>74</v>
      </c>
      <c r="E89" t="s">
        <v>49</v>
      </c>
      <c r="G89">
        <v>0</v>
      </c>
      <c r="H89">
        <v>0</v>
      </c>
      <c r="I89">
        <v>0</v>
      </c>
      <c r="K89" t="s">
        <v>72</v>
      </c>
      <c r="L89">
        <v>2</v>
      </c>
      <c r="M89">
        <v>0</v>
      </c>
      <c r="P89" t="s">
        <v>71</v>
      </c>
      <c r="R89" t="s">
        <v>818</v>
      </c>
    </row>
    <row r="90" spans="1:18">
      <c r="A90" t="s">
        <v>49</v>
      </c>
      <c r="B90" t="s">
        <v>75</v>
      </c>
      <c r="C90">
        <v>3</v>
      </c>
      <c r="D90" t="s">
        <v>78</v>
      </c>
      <c r="E90" t="s">
        <v>49</v>
      </c>
      <c r="G90">
        <v>0</v>
      </c>
      <c r="H90">
        <v>0</v>
      </c>
      <c r="I90">
        <v>0</v>
      </c>
      <c r="J90" t="s">
        <v>76</v>
      </c>
      <c r="L90">
        <v>2</v>
      </c>
      <c r="M90">
        <v>0</v>
      </c>
      <c r="R90" t="s">
        <v>818</v>
      </c>
    </row>
    <row r="91" spans="1:18">
      <c r="A91" t="s">
        <v>49</v>
      </c>
      <c r="B91" t="s">
        <v>75</v>
      </c>
      <c r="C91">
        <v>3</v>
      </c>
      <c r="D91" t="s">
        <v>77</v>
      </c>
      <c r="E91" t="s">
        <v>49</v>
      </c>
      <c r="G91">
        <v>0</v>
      </c>
      <c r="H91">
        <v>0</v>
      </c>
      <c r="I91">
        <v>0</v>
      </c>
      <c r="J91" t="s">
        <v>79</v>
      </c>
      <c r="L91">
        <v>2</v>
      </c>
      <c r="M91">
        <v>1</v>
      </c>
      <c r="R91" t="s">
        <v>818</v>
      </c>
    </row>
    <row r="92" spans="1:18">
      <c r="A92" t="s">
        <v>652</v>
      </c>
      <c r="B92" t="s">
        <v>34</v>
      </c>
      <c r="C92">
        <v>1</v>
      </c>
      <c r="D92" t="s">
        <v>33</v>
      </c>
      <c r="E92" t="s">
        <v>652</v>
      </c>
      <c r="G92">
        <v>0</v>
      </c>
      <c r="H92">
        <v>0</v>
      </c>
      <c r="I92">
        <v>0</v>
      </c>
      <c r="J92" t="s">
        <v>653</v>
      </c>
      <c r="L92">
        <v>1</v>
      </c>
      <c r="M92">
        <v>0</v>
      </c>
      <c r="P92" t="s">
        <v>654</v>
      </c>
      <c r="Q92" s="3">
        <v>1776</v>
      </c>
      <c r="R92" t="s">
        <v>660</v>
      </c>
    </row>
    <row r="93" spans="1:18">
      <c r="A93" t="s">
        <v>652</v>
      </c>
      <c r="B93" t="s">
        <v>34</v>
      </c>
      <c r="C93">
        <v>1</v>
      </c>
      <c r="D93" t="s">
        <v>33</v>
      </c>
      <c r="E93" t="s">
        <v>652</v>
      </c>
      <c r="G93">
        <v>0</v>
      </c>
      <c r="H93">
        <v>0</v>
      </c>
      <c r="I93">
        <v>0</v>
      </c>
      <c r="J93" t="s">
        <v>653</v>
      </c>
      <c r="L93">
        <v>1</v>
      </c>
      <c r="M93">
        <v>0</v>
      </c>
      <c r="P93" t="s">
        <v>654</v>
      </c>
      <c r="Q93" s="3">
        <v>1776</v>
      </c>
      <c r="R93" t="s">
        <v>660</v>
      </c>
    </row>
    <row r="94" spans="1:18">
      <c r="A94" t="s">
        <v>652</v>
      </c>
      <c r="B94" t="s">
        <v>33</v>
      </c>
      <c r="C94">
        <v>1</v>
      </c>
      <c r="D94" t="s">
        <v>34</v>
      </c>
      <c r="E94" t="s">
        <v>652</v>
      </c>
      <c r="G94">
        <v>0</v>
      </c>
      <c r="H94">
        <v>0</v>
      </c>
      <c r="I94">
        <v>0</v>
      </c>
      <c r="J94" t="s">
        <v>655</v>
      </c>
      <c r="L94">
        <v>1</v>
      </c>
      <c r="M94">
        <v>0</v>
      </c>
      <c r="P94" t="s">
        <v>654</v>
      </c>
      <c r="Q94" s="3">
        <v>1776</v>
      </c>
      <c r="R94" t="s">
        <v>660</v>
      </c>
    </row>
    <row r="95" spans="1:18">
      <c r="A95" t="s">
        <v>652</v>
      </c>
      <c r="B95" t="s">
        <v>33</v>
      </c>
      <c r="C95">
        <v>1</v>
      </c>
      <c r="D95" t="s">
        <v>34</v>
      </c>
      <c r="E95" t="s">
        <v>652</v>
      </c>
      <c r="G95">
        <v>0</v>
      </c>
      <c r="H95">
        <v>0</v>
      </c>
      <c r="I95">
        <v>0</v>
      </c>
      <c r="J95" t="s">
        <v>656</v>
      </c>
      <c r="L95">
        <v>1</v>
      </c>
      <c r="M95">
        <v>0</v>
      </c>
      <c r="P95" t="s">
        <v>657</v>
      </c>
      <c r="Q95" s="3">
        <v>1776</v>
      </c>
      <c r="R95" t="s">
        <v>660</v>
      </c>
    </row>
    <row r="96" spans="1:18">
      <c r="A96" t="s">
        <v>652</v>
      </c>
      <c r="B96" t="s">
        <v>664</v>
      </c>
      <c r="C96">
        <v>1</v>
      </c>
      <c r="D96" t="s">
        <v>663</v>
      </c>
      <c r="E96" t="s">
        <v>652</v>
      </c>
      <c r="G96">
        <v>0</v>
      </c>
      <c r="H96">
        <v>0</v>
      </c>
      <c r="I96">
        <v>0</v>
      </c>
      <c r="J96" t="s">
        <v>665</v>
      </c>
      <c r="L96">
        <v>2</v>
      </c>
      <c r="M96">
        <v>0</v>
      </c>
      <c r="P96" t="s">
        <v>666</v>
      </c>
      <c r="Q96" s="3">
        <v>1776</v>
      </c>
      <c r="R96" t="s">
        <v>660</v>
      </c>
    </row>
    <row r="97" spans="1:18">
      <c r="A97" t="s">
        <v>658</v>
      </c>
      <c r="B97" t="s">
        <v>499</v>
      </c>
      <c r="C97">
        <v>2</v>
      </c>
      <c r="D97" t="s">
        <v>652</v>
      </c>
      <c r="E97" t="s">
        <v>652</v>
      </c>
      <c r="G97">
        <v>0</v>
      </c>
      <c r="H97">
        <v>0</v>
      </c>
      <c r="I97">
        <v>0</v>
      </c>
      <c r="J97" t="s">
        <v>659</v>
      </c>
      <c r="L97">
        <v>3</v>
      </c>
      <c r="M97">
        <v>0</v>
      </c>
      <c r="P97" t="s">
        <v>654</v>
      </c>
      <c r="Q97" s="3">
        <v>1776</v>
      </c>
      <c r="R97" t="s">
        <v>660</v>
      </c>
    </row>
    <row r="98" spans="1:18">
      <c r="A98" t="s">
        <v>363</v>
      </c>
      <c r="B98" t="s">
        <v>365</v>
      </c>
      <c r="C98">
        <v>1</v>
      </c>
      <c r="D98" t="s">
        <v>366</v>
      </c>
      <c r="E98" t="s">
        <v>363</v>
      </c>
      <c r="G98">
        <v>0</v>
      </c>
      <c r="H98">
        <v>0</v>
      </c>
      <c r="I98">
        <v>0</v>
      </c>
      <c r="J98" t="s">
        <v>367</v>
      </c>
      <c r="L98">
        <v>1</v>
      </c>
      <c r="M98">
        <v>0</v>
      </c>
      <c r="R98" t="s">
        <v>364</v>
      </c>
    </row>
    <row r="99" spans="1:18">
      <c r="A99" t="s">
        <v>363</v>
      </c>
      <c r="B99" t="s">
        <v>33</v>
      </c>
      <c r="C99">
        <v>1</v>
      </c>
      <c r="D99" t="s">
        <v>214</v>
      </c>
      <c r="E99" t="s">
        <v>363</v>
      </c>
      <c r="G99">
        <v>0</v>
      </c>
      <c r="H99">
        <v>0</v>
      </c>
      <c r="I99">
        <v>0</v>
      </c>
      <c r="J99" t="s">
        <v>368</v>
      </c>
      <c r="L99">
        <v>1</v>
      </c>
      <c r="M99">
        <v>0</v>
      </c>
      <c r="R99" t="s">
        <v>364</v>
      </c>
    </row>
    <row r="100" spans="1:18">
      <c r="A100" t="s">
        <v>363</v>
      </c>
      <c r="B100" t="s">
        <v>369</v>
      </c>
      <c r="C100">
        <v>1</v>
      </c>
      <c r="D100" t="s">
        <v>370</v>
      </c>
      <c r="E100" t="s">
        <v>363</v>
      </c>
      <c r="F100" t="s">
        <v>372</v>
      </c>
      <c r="G100">
        <v>1</v>
      </c>
      <c r="H100">
        <v>0</v>
      </c>
      <c r="I100">
        <v>0</v>
      </c>
      <c r="J100" t="s">
        <v>373</v>
      </c>
      <c r="L100">
        <v>2</v>
      </c>
      <c r="M100">
        <v>0</v>
      </c>
      <c r="N100">
        <v>1</v>
      </c>
      <c r="O100">
        <v>1</v>
      </c>
      <c r="P100" t="s">
        <v>374</v>
      </c>
      <c r="R100" t="s">
        <v>364</v>
      </c>
    </row>
    <row r="101" spans="1:18">
      <c r="A101" t="s">
        <v>363</v>
      </c>
      <c r="B101" t="s">
        <v>370</v>
      </c>
      <c r="C101">
        <v>3</v>
      </c>
      <c r="D101" t="s">
        <v>371</v>
      </c>
      <c r="E101" t="s">
        <v>363</v>
      </c>
      <c r="G101">
        <v>0</v>
      </c>
      <c r="H101">
        <v>0</v>
      </c>
      <c r="I101">
        <v>0</v>
      </c>
      <c r="J101" t="s">
        <v>375</v>
      </c>
      <c r="K101" t="s">
        <v>126</v>
      </c>
      <c r="L101">
        <v>2</v>
      </c>
      <c r="M101">
        <v>0</v>
      </c>
      <c r="N101">
        <v>2</v>
      </c>
      <c r="O101">
        <v>1</v>
      </c>
      <c r="R101" t="s">
        <v>364</v>
      </c>
    </row>
    <row r="102" spans="1:18">
      <c r="A102" t="s">
        <v>363</v>
      </c>
      <c r="B102" t="s">
        <v>363</v>
      </c>
      <c r="C102">
        <v>10</v>
      </c>
      <c r="D102" t="s">
        <v>376</v>
      </c>
      <c r="E102" t="s">
        <v>407</v>
      </c>
      <c r="G102">
        <v>0</v>
      </c>
      <c r="H102">
        <v>0</v>
      </c>
      <c r="I102">
        <v>0</v>
      </c>
      <c r="J102" t="s">
        <v>378</v>
      </c>
      <c r="L102">
        <v>3</v>
      </c>
      <c r="M102">
        <v>0</v>
      </c>
      <c r="P102" t="s">
        <v>377</v>
      </c>
      <c r="R102" t="s">
        <v>364</v>
      </c>
    </row>
    <row r="103" spans="1:18">
      <c r="A103" t="s">
        <v>348</v>
      </c>
      <c r="B103" t="s">
        <v>451</v>
      </c>
      <c r="C103">
        <v>5</v>
      </c>
      <c r="D103" t="s">
        <v>453</v>
      </c>
      <c r="E103" t="s">
        <v>348</v>
      </c>
      <c r="G103">
        <v>0</v>
      </c>
      <c r="H103">
        <v>0</v>
      </c>
      <c r="I103">
        <v>0</v>
      </c>
      <c r="J103" t="s">
        <v>419</v>
      </c>
      <c r="L103">
        <v>2</v>
      </c>
      <c r="M103">
        <v>1</v>
      </c>
      <c r="N103">
        <v>2</v>
      </c>
      <c r="O103">
        <v>20</v>
      </c>
      <c r="P103" t="s">
        <v>452</v>
      </c>
      <c r="Q103" s="3">
        <v>1885</v>
      </c>
      <c r="R103" t="s">
        <v>444</v>
      </c>
    </row>
    <row r="104" spans="1:18">
      <c r="A104" t="s">
        <v>348</v>
      </c>
      <c r="B104" t="s">
        <v>442</v>
      </c>
      <c r="C104">
        <v>1</v>
      </c>
      <c r="D104" t="s">
        <v>441</v>
      </c>
      <c r="E104" t="s">
        <v>348</v>
      </c>
      <c r="G104">
        <v>0</v>
      </c>
      <c r="H104">
        <v>0</v>
      </c>
      <c r="I104">
        <v>0</v>
      </c>
      <c r="J104" t="s">
        <v>443</v>
      </c>
      <c r="L104">
        <v>1</v>
      </c>
      <c r="M104">
        <v>0</v>
      </c>
      <c r="N104">
        <v>1</v>
      </c>
      <c r="O104">
        <v>20</v>
      </c>
      <c r="P104" t="s">
        <v>445</v>
      </c>
      <c r="R104" t="s">
        <v>444</v>
      </c>
    </row>
    <row r="105" spans="1:18">
      <c r="A105" t="s">
        <v>348</v>
      </c>
      <c r="B105" t="s">
        <v>441</v>
      </c>
      <c r="C105">
        <v>1</v>
      </c>
      <c r="D105" t="s">
        <v>446</v>
      </c>
      <c r="E105" t="s">
        <v>348</v>
      </c>
      <c r="G105">
        <v>0</v>
      </c>
      <c r="H105">
        <v>0</v>
      </c>
      <c r="I105">
        <v>0</v>
      </c>
      <c r="J105" t="s">
        <v>126</v>
      </c>
      <c r="K105" t="s">
        <v>447</v>
      </c>
      <c r="L105">
        <v>1</v>
      </c>
      <c r="M105">
        <v>0</v>
      </c>
      <c r="P105" t="s">
        <v>448</v>
      </c>
      <c r="R105" t="s">
        <v>444</v>
      </c>
    </row>
    <row r="106" spans="1:18">
      <c r="A106" t="s">
        <v>348</v>
      </c>
      <c r="B106" t="s">
        <v>454</v>
      </c>
      <c r="C106">
        <v>1</v>
      </c>
      <c r="D106" t="s">
        <v>441</v>
      </c>
      <c r="E106" t="s">
        <v>348</v>
      </c>
      <c r="G106">
        <v>0</v>
      </c>
      <c r="H106">
        <v>0</v>
      </c>
      <c r="I106">
        <v>0</v>
      </c>
      <c r="J106" t="s">
        <v>455</v>
      </c>
      <c r="L106">
        <v>1</v>
      </c>
      <c r="M106">
        <v>0</v>
      </c>
      <c r="R106" t="s">
        <v>444</v>
      </c>
    </row>
    <row r="107" spans="1:18">
      <c r="A107" t="s">
        <v>348</v>
      </c>
      <c r="B107" t="s">
        <v>446</v>
      </c>
      <c r="C107">
        <v>1</v>
      </c>
      <c r="D107" t="s">
        <v>449</v>
      </c>
      <c r="E107" t="s">
        <v>348</v>
      </c>
      <c r="G107">
        <v>0</v>
      </c>
      <c r="H107">
        <v>0</v>
      </c>
      <c r="I107">
        <v>0</v>
      </c>
      <c r="J107" t="s">
        <v>126</v>
      </c>
      <c r="L107">
        <v>2</v>
      </c>
      <c r="M107">
        <v>1</v>
      </c>
      <c r="P107" t="s">
        <v>450</v>
      </c>
      <c r="R107" t="s">
        <v>444</v>
      </c>
    </row>
    <row r="108" spans="1:18">
      <c r="A108" t="s">
        <v>14</v>
      </c>
      <c r="B108" t="s">
        <v>33</v>
      </c>
      <c r="C108">
        <v>1</v>
      </c>
      <c r="D108" t="s">
        <v>34</v>
      </c>
      <c r="E108" t="s">
        <v>14</v>
      </c>
      <c r="G108">
        <v>0</v>
      </c>
      <c r="H108">
        <v>0</v>
      </c>
      <c r="I108">
        <v>0</v>
      </c>
      <c r="J108" t="s">
        <v>55</v>
      </c>
      <c r="L108">
        <v>1</v>
      </c>
      <c r="M108">
        <v>0</v>
      </c>
      <c r="R108" t="s">
        <v>327</v>
      </c>
    </row>
    <row r="109" spans="1:18">
      <c r="A109" t="s">
        <v>14</v>
      </c>
      <c r="B109" t="s">
        <v>33</v>
      </c>
      <c r="C109">
        <v>1</v>
      </c>
      <c r="D109" t="s">
        <v>34</v>
      </c>
      <c r="E109" t="s">
        <v>14</v>
      </c>
      <c r="G109">
        <v>0</v>
      </c>
      <c r="H109">
        <v>0</v>
      </c>
      <c r="I109">
        <v>0</v>
      </c>
      <c r="J109" t="s">
        <v>55</v>
      </c>
      <c r="L109">
        <v>1</v>
      </c>
      <c r="M109">
        <v>0</v>
      </c>
      <c r="R109" t="s">
        <v>327</v>
      </c>
    </row>
    <row r="110" spans="1:18">
      <c r="A110" t="s">
        <v>14</v>
      </c>
      <c r="B110" t="s">
        <v>56</v>
      </c>
      <c r="C110">
        <v>1</v>
      </c>
      <c r="D110" t="s">
        <v>57</v>
      </c>
      <c r="E110" t="s">
        <v>14</v>
      </c>
      <c r="G110">
        <v>0</v>
      </c>
      <c r="H110">
        <v>0</v>
      </c>
      <c r="I110">
        <v>0</v>
      </c>
      <c r="J110" t="s">
        <v>58</v>
      </c>
      <c r="L110">
        <v>1</v>
      </c>
      <c r="M110">
        <v>0</v>
      </c>
      <c r="R110" t="s">
        <v>327</v>
      </c>
    </row>
    <row r="111" spans="1:18">
      <c r="A111" t="s">
        <v>14</v>
      </c>
      <c r="B111" t="s">
        <v>668</v>
      </c>
      <c r="C111">
        <v>1</v>
      </c>
      <c r="D111" t="s">
        <v>668</v>
      </c>
      <c r="E111" t="s">
        <v>14</v>
      </c>
      <c r="G111">
        <v>0</v>
      </c>
      <c r="H111">
        <v>0</v>
      </c>
      <c r="I111">
        <v>0</v>
      </c>
      <c r="J111" t="s">
        <v>248</v>
      </c>
      <c r="K111" t="s">
        <v>59</v>
      </c>
      <c r="L111">
        <v>2</v>
      </c>
      <c r="M111">
        <v>0</v>
      </c>
      <c r="R111" t="s">
        <v>327</v>
      </c>
    </row>
    <row r="112" spans="1:18">
      <c r="A112" t="s">
        <v>336</v>
      </c>
      <c r="B112" t="s">
        <v>33</v>
      </c>
      <c r="C112">
        <v>1</v>
      </c>
      <c r="D112" t="s">
        <v>34</v>
      </c>
      <c r="E112" t="s">
        <v>336</v>
      </c>
      <c r="G112">
        <v>0</v>
      </c>
      <c r="H112">
        <v>0</v>
      </c>
      <c r="I112">
        <v>0</v>
      </c>
      <c r="J112" t="s">
        <v>337</v>
      </c>
      <c r="L112">
        <v>1</v>
      </c>
      <c r="M112">
        <v>0</v>
      </c>
      <c r="R112" t="s">
        <v>338</v>
      </c>
    </row>
    <row r="113" spans="1:18">
      <c r="A113" t="s">
        <v>336</v>
      </c>
      <c r="B113" t="s">
        <v>339</v>
      </c>
      <c r="C113">
        <v>1</v>
      </c>
      <c r="D113" t="s">
        <v>214</v>
      </c>
      <c r="E113" t="s">
        <v>336</v>
      </c>
      <c r="G113">
        <v>0</v>
      </c>
      <c r="H113">
        <v>0</v>
      </c>
      <c r="I113">
        <v>0</v>
      </c>
      <c r="J113" t="s">
        <v>340</v>
      </c>
      <c r="L113">
        <v>1</v>
      </c>
      <c r="M113">
        <v>0</v>
      </c>
      <c r="R113" t="s">
        <v>338</v>
      </c>
    </row>
    <row r="114" spans="1:18">
      <c r="A114" t="s">
        <v>164</v>
      </c>
      <c r="B114" t="s">
        <v>412</v>
      </c>
      <c r="C114">
        <v>4</v>
      </c>
      <c r="D114" t="s">
        <v>413</v>
      </c>
      <c r="E114" t="s">
        <v>164</v>
      </c>
      <c r="G114">
        <v>0</v>
      </c>
      <c r="H114">
        <v>0</v>
      </c>
      <c r="I114">
        <v>0</v>
      </c>
      <c r="J114" t="s">
        <v>414</v>
      </c>
      <c r="L114">
        <v>2</v>
      </c>
      <c r="M114">
        <v>1</v>
      </c>
      <c r="Q114" s="3">
        <v>1980</v>
      </c>
      <c r="R114" t="s">
        <v>824</v>
      </c>
    </row>
    <row r="115" spans="1:18">
      <c r="A115" t="s">
        <v>164</v>
      </c>
      <c r="B115" t="s">
        <v>737</v>
      </c>
      <c r="C115">
        <v>1</v>
      </c>
      <c r="D115" t="s">
        <v>738</v>
      </c>
      <c r="E115" t="s">
        <v>164</v>
      </c>
      <c r="G115">
        <v>0</v>
      </c>
      <c r="H115">
        <v>0</v>
      </c>
      <c r="I115">
        <v>0</v>
      </c>
      <c r="J115" t="s">
        <v>739</v>
      </c>
      <c r="L115">
        <v>2</v>
      </c>
      <c r="M115">
        <v>1</v>
      </c>
      <c r="Q115" s="3">
        <v>1980</v>
      </c>
      <c r="R115" t="s">
        <v>824</v>
      </c>
    </row>
    <row r="116" spans="1:18">
      <c r="A116" t="s">
        <v>164</v>
      </c>
      <c r="B116" t="s">
        <v>740</v>
      </c>
      <c r="C116">
        <v>1</v>
      </c>
      <c r="D116" t="s">
        <v>741</v>
      </c>
      <c r="E116" t="s">
        <v>164</v>
      </c>
      <c r="G116">
        <v>0</v>
      </c>
      <c r="H116">
        <v>0</v>
      </c>
      <c r="I116">
        <v>0</v>
      </c>
      <c r="J116" t="s">
        <v>742</v>
      </c>
      <c r="L116">
        <v>2</v>
      </c>
      <c r="M116">
        <v>1</v>
      </c>
      <c r="Q116" s="3">
        <v>1980</v>
      </c>
      <c r="R116" t="s">
        <v>824</v>
      </c>
    </row>
    <row r="117" spans="1:18">
      <c r="A117" t="s">
        <v>164</v>
      </c>
      <c r="B117" t="s">
        <v>214</v>
      </c>
      <c r="C117">
        <v>1</v>
      </c>
      <c r="D117" t="s">
        <v>743</v>
      </c>
      <c r="E117" t="s">
        <v>164</v>
      </c>
      <c r="G117">
        <v>0</v>
      </c>
      <c r="H117">
        <v>0</v>
      </c>
      <c r="I117">
        <v>0</v>
      </c>
      <c r="J117" t="s">
        <v>744</v>
      </c>
      <c r="L117">
        <v>2</v>
      </c>
      <c r="M117">
        <v>1</v>
      </c>
      <c r="Q117" s="3">
        <v>1980</v>
      </c>
      <c r="R117" t="s">
        <v>824</v>
      </c>
    </row>
    <row r="118" spans="1:18">
      <c r="A118" t="s">
        <v>164</v>
      </c>
      <c r="B118" t="s">
        <v>745</v>
      </c>
      <c r="C118">
        <v>1</v>
      </c>
      <c r="D118" t="s">
        <v>746</v>
      </c>
      <c r="E118" t="s">
        <v>164</v>
      </c>
      <c r="G118">
        <v>0</v>
      </c>
      <c r="H118">
        <v>0</v>
      </c>
      <c r="I118">
        <v>0</v>
      </c>
      <c r="K118" t="s">
        <v>747</v>
      </c>
      <c r="L118">
        <v>2</v>
      </c>
      <c r="M118">
        <v>0</v>
      </c>
      <c r="R118" t="s">
        <v>824</v>
      </c>
    </row>
    <row r="119" spans="1:18">
      <c r="A119" t="s">
        <v>164</v>
      </c>
      <c r="B119" t="s">
        <v>748</v>
      </c>
      <c r="C119">
        <v>2</v>
      </c>
      <c r="D119" t="s">
        <v>749</v>
      </c>
      <c r="E119" t="s">
        <v>164</v>
      </c>
      <c r="G119">
        <v>0</v>
      </c>
      <c r="H119">
        <v>0</v>
      </c>
      <c r="I119">
        <v>0</v>
      </c>
      <c r="J119" t="s">
        <v>751</v>
      </c>
      <c r="K119" t="s">
        <v>750</v>
      </c>
      <c r="L119">
        <v>1</v>
      </c>
      <c r="M119">
        <v>0</v>
      </c>
      <c r="R119" t="s">
        <v>824</v>
      </c>
    </row>
    <row r="120" spans="1:18">
      <c r="A120" t="s">
        <v>3</v>
      </c>
      <c r="B120" t="s">
        <v>175</v>
      </c>
      <c r="C120">
        <v>1</v>
      </c>
      <c r="D120" t="s">
        <v>174</v>
      </c>
      <c r="E120" t="s">
        <v>3</v>
      </c>
      <c r="G120">
        <v>0</v>
      </c>
      <c r="H120">
        <v>0</v>
      </c>
      <c r="I120">
        <v>0</v>
      </c>
      <c r="J120" t="s">
        <v>176</v>
      </c>
      <c r="L120">
        <v>2</v>
      </c>
      <c r="M120">
        <v>0</v>
      </c>
      <c r="N120">
        <v>1</v>
      </c>
      <c r="O120">
        <v>15</v>
      </c>
      <c r="R120" t="s">
        <v>828</v>
      </c>
    </row>
    <row r="121" spans="1:18">
      <c r="A121" t="s">
        <v>3</v>
      </c>
      <c r="B121" t="s">
        <v>174</v>
      </c>
      <c r="C121">
        <v>2</v>
      </c>
      <c r="D121" t="s">
        <v>177</v>
      </c>
      <c r="E121" t="s">
        <v>3</v>
      </c>
      <c r="G121">
        <v>0</v>
      </c>
      <c r="H121">
        <v>0</v>
      </c>
      <c r="I121">
        <v>0</v>
      </c>
      <c r="J121" t="s">
        <v>671</v>
      </c>
      <c r="K121" t="s">
        <v>126</v>
      </c>
      <c r="L121">
        <v>2</v>
      </c>
      <c r="M121">
        <v>0</v>
      </c>
      <c r="N121">
        <v>2</v>
      </c>
      <c r="O121">
        <v>15</v>
      </c>
      <c r="R121" t="s">
        <v>828</v>
      </c>
    </row>
    <row r="122" spans="1:18">
      <c r="A122" t="s">
        <v>3</v>
      </c>
      <c r="B122" t="s">
        <v>383</v>
      </c>
      <c r="C122">
        <v>2</v>
      </c>
      <c r="D122" t="s">
        <v>384</v>
      </c>
      <c r="E122" t="s">
        <v>3</v>
      </c>
      <c r="G122">
        <v>0</v>
      </c>
      <c r="H122">
        <v>0</v>
      </c>
      <c r="I122">
        <v>0</v>
      </c>
      <c r="J122" t="s">
        <v>385</v>
      </c>
      <c r="L122">
        <v>2</v>
      </c>
      <c r="M122">
        <v>0</v>
      </c>
      <c r="N122">
        <v>1</v>
      </c>
      <c r="O122">
        <v>16</v>
      </c>
      <c r="Q122" s="3">
        <v>1979</v>
      </c>
      <c r="R122" t="s">
        <v>826</v>
      </c>
    </row>
    <row r="123" spans="1:18">
      <c r="A123" t="s">
        <v>3</v>
      </c>
      <c r="B123" t="s">
        <v>387</v>
      </c>
      <c r="C123">
        <v>1</v>
      </c>
      <c r="D123" t="s">
        <v>386</v>
      </c>
      <c r="E123" t="s">
        <v>3</v>
      </c>
      <c r="G123">
        <v>0</v>
      </c>
      <c r="H123">
        <v>0</v>
      </c>
      <c r="I123">
        <v>0</v>
      </c>
      <c r="J123" t="s">
        <v>388</v>
      </c>
      <c r="K123" t="s">
        <v>126</v>
      </c>
      <c r="L123">
        <v>2</v>
      </c>
      <c r="M123">
        <v>0</v>
      </c>
      <c r="N123">
        <v>2</v>
      </c>
      <c r="O123">
        <v>16</v>
      </c>
      <c r="Q123" s="3">
        <v>1979</v>
      </c>
      <c r="R123" t="s">
        <v>826</v>
      </c>
    </row>
    <row r="124" spans="1:18">
      <c r="A124" t="s">
        <v>3</v>
      </c>
      <c r="B124" t="s">
        <v>383</v>
      </c>
      <c r="C124">
        <v>6</v>
      </c>
      <c r="D124" t="s">
        <v>384</v>
      </c>
      <c r="E124" t="s">
        <v>3</v>
      </c>
      <c r="G124">
        <v>0</v>
      </c>
      <c r="H124">
        <v>0</v>
      </c>
      <c r="I124">
        <v>0</v>
      </c>
      <c r="J124" t="s">
        <v>389</v>
      </c>
      <c r="L124">
        <v>2</v>
      </c>
      <c r="M124">
        <v>0</v>
      </c>
      <c r="N124">
        <v>3</v>
      </c>
      <c r="O124">
        <v>16</v>
      </c>
      <c r="P124" t="s">
        <v>400</v>
      </c>
      <c r="Q124" s="3">
        <v>1979</v>
      </c>
      <c r="R124" t="s">
        <v>826</v>
      </c>
    </row>
    <row r="125" spans="1:18">
      <c r="A125" t="s">
        <v>303</v>
      </c>
      <c r="B125" t="s">
        <v>304</v>
      </c>
      <c r="C125">
        <v>1</v>
      </c>
      <c r="D125" t="s">
        <v>305</v>
      </c>
      <c r="E125" t="s">
        <v>303</v>
      </c>
      <c r="G125">
        <v>0</v>
      </c>
      <c r="H125">
        <v>0</v>
      </c>
      <c r="I125">
        <v>0</v>
      </c>
      <c r="J125" t="s">
        <v>306</v>
      </c>
      <c r="L125">
        <v>2</v>
      </c>
      <c r="M125">
        <v>0</v>
      </c>
      <c r="Q125" s="3">
        <v>1958</v>
      </c>
      <c r="R125" t="s">
        <v>830</v>
      </c>
    </row>
    <row r="126" spans="1:18">
      <c r="A126" t="s">
        <v>303</v>
      </c>
      <c r="B126" t="s">
        <v>315</v>
      </c>
      <c r="C126">
        <v>1</v>
      </c>
      <c r="D126" t="s">
        <v>314</v>
      </c>
      <c r="E126" t="s">
        <v>303</v>
      </c>
      <c r="G126">
        <v>0</v>
      </c>
      <c r="H126">
        <v>0</v>
      </c>
      <c r="I126">
        <v>0</v>
      </c>
      <c r="K126" t="s">
        <v>126</v>
      </c>
      <c r="L126">
        <v>2</v>
      </c>
      <c r="M126">
        <v>0</v>
      </c>
      <c r="Q126" s="3">
        <v>1960</v>
      </c>
      <c r="R126" t="s">
        <v>830</v>
      </c>
    </row>
    <row r="127" spans="1:18">
      <c r="A127" t="s">
        <v>303</v>
      </c>
      <c r="B127" t="s">
        <v>307</v>
      </c>
      <c r="C127">
        <v>1</v>
      </c>
      <c r="E127" t="s">
        <v>303</v>
      </c>
      <c r="G127">
        <v>0</v>
      </c>
      <c r="H127">
        <v>0</v>
      </c>
      <c r="I127">
        <v>0</v>
      </c>
      <c r="J127" t="s">
        <v>308</v>
      </c>
      <c r="L127">
        <v>1</v>
      </c>
      <c r="M127">
        <v>0</v>
      </c>
      <c r="R127" t="s">
        <v>830</v>
      </c>
    </row>
    <row r="128" spans="1:18">
      <c r="A128" t="s">
        <v>303</v>
      </c>
      <c r="B128" t="s">
        <v>309</v>
      </c>
      <c r="C128">
        <v>3</v>
      </c>
      <c r="D128" t="s">
        <v>310</v>
      </c>
      <c r="E128" t="s">
        <v>303</v>
      </c>
      <c r="G128">
        <v>0</v>
      </c>
      <c r="H128">
        <v>0</v>
      </c>
      <c r="I128">
        <v>0</v>
      </c>
      <c r="J128" t="s">
        <v>311</v>
      </c>
      <c r="L128">
        <v>1</v>
      </c>
      <c r="M128">
        <v>0</v>
      </c>
      <c r="R128" t="s">
        <v>830</v>
      </c>
    </row>
    <row r="129" spans="1:18">
      <c r="A129" t="s">
        <v>303</v>
      </c>
      <c r="C129">
        <v>8</v>
      </c>
      <c r="D129" t="s">
        <v>312</v>
      </c>
      <c r="E129" t="s">
        <v>303</v>
      </c>
      <c r="G129">
        <v>0</v>
      </c>
      <c r="H129">
        <v>0</v>
      </c>
      <c r="I129">
        <v>0</v>
      </c>
      <c r="J129" t="s">
        <v>313</v>
      </c>
      <c r="L129">
        <v>1</v>
      </c>
      <c r="M129">
        <v>0</v>
      </c>
      <c r="R129" t="s">
        <v>830</v>
      </c>
    </row>
    <row r="130" spans="1:18">
      <c r="A130" t="s">
        <v>303</v>
      </c>
      <c r="B130" t="s">
        <v>314</v>
      </c>
      <c r="C130">
        <v>3</v>
      </c>
      <c r="D130" t="s">
        <v>305</v>
      </c>
      <c r="E130" t="s">
        <v>303</v>
      </c>
      <c r="G130">
        <v>0</v>
      </c>
      <c r="H130">
        <v>0</v>
      </c>
      <c r="I130">
        <v>0</v>
      </c>
      <c r="K130" t="s">
        <v>126</v>
      </c>
      <c r="L130">
        <v>2</v>
      </c>
      <c r="M130">
        <v>0</v>
      </c>
      <c r="R130" t="s">
        <v>830</v>
      </c>
    </row>
    <row r="131" spans="1:18">
      <c r="A131" t="s">
        <v>493</v>
      </c>
      <c r="B131" t="s">
        <v>495</v>
      </c>
      <c r="C131">
        <v>1</v>
      </c>
      <c r="D131" t="s">
        <v>496</v>
      </c>
      <c r="E131" t="s">
        <v>497</v>
      </c>
      <c r="G131">
        <v>0</v>
      </c>
      <c r="H131">
        <v>0</v>
      </c>
      <c r="I131">
        <v>0</v>
      </c>
      <c r="J131" t="s">
        <v>498</v>
      </c>
      <c r="L131">
        <v>3</v>
      </c>
      <c r="M131">
        <v>0</v>
      </c>
      <c r="R131" t="s">
        <v>494</v>
      </c>
    </row>
    <row r="132" spans="1:18">
      <c r="A132" t="s">
        <v>49</v>
      </c>
      <c r="B132" t="s">
        <v>675</v>
      </c>
      <c r="C132">
        <v>2</v>
      </c>
      <c r="D132" t="s">
        <v>674</v>
      </c>
      <c r="E132" t="s">
        <v>673</v>
      </c>
      <c r="G132">
        <v>0</v>
      </c>
      <c r="H132">
        <v>0</v>
      </c>
      <c r="I132">
        <v>0</v>
      </c>
      <c r="J132" t="s">
        <v>676</v>
      </c>
      <c r="L132">
        <v>1</v>
      </c>
      <c r="M132">
        <v>0</v>
      </c>
      <c r="Q132" s="3">
        <v>1923</v>
      </c>
      <c r="R132" t="s">
        <v>833</v>
      </c>
    </row>
    <row r="133" spans="1:18">
      <c r="A133" t="s">
        <v>681</v>
      </c>
      <c r="B133" t="s">
        <v>680</v>
      </c>
      <c r="C133">
        <v>1</v>
      </c>
      <c r="D133" t="s">
        <v>682</v>
      </c>
      <c r="E133" t="s">
        <v>673</v>
      </c>
      <c r="G133">
        <v>0</v>
      </c>
      <c r="H133">
        <v>0</v>
      </c>
      <c r="I133">
        <v>0</v>
      </c>
      <c r="L133">
        <v>1</v>
      </c>
      <c r="M133">
        <v>0</v>
      </c>
      <c r="Q133" s="3">
        <v>1928</v>
      </c>
      <c r="R133" t="s">
        <v>833</v>
      </c>
    </row>
    <row r="134" spans="1:18">
      <c r="A134" t="s">
        <v>673</v>
      </c>
      <c r="B134" t="s">
        <v>683</v>
      </c>
      <c r="C134">
        <v>1</v>
      </c>
      <c r="D134" t="s">
        <v>673</v>
      </c>
      <c r="E134" t="s">
        <v>673</v>
      </c>
      <c r="G134">
        <v>0</v>
      </c>
      <c r="H134">
        <v>0</v>
      </c>
      <c r="I134">
        <v>0</v>
      </c>
      <c r="J134" t="s">
        <v>684</v>
      </c>
      <c r="L134">
        <v>2</v>
      </c>
      <c r="M134">
        <v>0</v>
      </c>
      <c r="R134" t="s">
        <v>833</v>
      </c>
    </row>
    <row r="135" spans="1:18">
      <c r="A135" t="s">
        <v>514</v>
      </c>
      <c r="B135" t="s">
        <v>502</v>
      </c>
      <c r="C135">
        <v>1</v>
      </c>
      <c r="D135" t="s">
        <v>503</v>
      </c>
      <c r="E135" t="s">
        <v>514</v>
      </c>
      <c r="G135">
        <v>0</v>
      </c>
      <c r="H135">
        <v>0</v>
      </c>
      <c r="I135">
        <v>0</v>
      </c>
      <c r="J135" t="s">
        <v>504</v>
      </c>
      <c r="L135">
        <v>1</v>
      </c>
      <c r="M135">
        <v>0</v>
      </c>
      <c r="N135">
        <v>1</v>
      </c>
      <c r="O135">
        <v>10</v>
      </c>
      <c r="Q135" s="3">
        <v>1930</v>
      </c>
      <c r="R135" t="s">
        <v>501</v>
      </c>
    </row>
    <row r="136" spans="1:18">
      <c r="A136" t="s">
        <v>514</v>
      </c>
      <c r="B136" t="s">
        <v>506</v>
      </c>
      <c r="C136">
        <v>3</v>
      </c>
      <c r="D136" t="s">
        <v>505</v>
      </c>
      <c r="E136" t="s">
        <v>514</v>
      </c>
      <c r="G136">
        <v>0</v>
      </c>
      <c r="H136">
        <v>0</v>
      </c>
      <c r="I136">
        <v>0</v>
      </c>
      <c r="J136" t="s">
        <v>507</v>
      </c>
      <c r="L136">
        <v>1</v>
      </c>
      <c r="M136">
        <v>0</v>
      </c>
      <c r="N136">
        <v>2</v>
      </c>
      <c r="O136">
        <v>10</v>
      </c>
      <c r="Q136" s="3">
        <v>1934</v>
      </c>
      <c r="R136" t="s">
        <v>501</v>
      </c>
    </row>
    <row r="137" spans="1:18">
      <c r="A137" t="s">
        <v>514</v>
      </c>
      <c r="B137" t="s">
        <v>509</v>
      </c>
      <c r="C137">
        <v>1</v>
      </c>
      <c r="D137" t="s">
        <v>508</v>
      </c>
      <c r="E137" t="s">
        <v>514</v>
      </c>
      <c r="G137">
        <v>0</v>
      </c>
      <c r="H137">
        <v>0</v>
      </c>
      <c r="I137">
        <v>0</v>
      </c>
      <c r="L137">
        <v>2</v>
      </c>
      <c r="M137">
        <v>0</v>
      </c>
      <c r="N137">
        <v>3</v>
      </c>
      <c r="O137">
        <v>10</v>
      </c>
      <c r="Q137" s="3">
        <v>1934</v>
      </c>
      <c r="R137" t="s">
        <v>501</v>
      </c>
    </row>
    <row r="138" spans="1:18">
      <c r="A138" t="s">
        <v>514</v>
      </c>
      <c r="C138">
        <v>2</v>
      </c>
      <c r="E138" t="s">
        <v>510</v>
      </c>
      <c r="G138">
        <v>0</v>
      </c>
      <c r="H138">
        <v>0</v>
      </c>
      <c r="I138">
        <v>0</v>
      </c>
      <c r="J138" t="s">
        <v>511</v>
      </c>
      <c r="L138">
        <v>3</v>
      </c>
      <c r="M138">
        <v>0</v>
      </c>
      <c r="Q138" s="3">
        <v>1935</v>
      </c>
      <c r="R138" t="s">
        <v>501</v>
      </c>
    </row>
    <row r="139" spans="1:18">
      <c r="A139" t="s">
        <v>514</v>
      </c>
      <c r="B139" t="s">
        <v>214</v>
      </c>
      <c r="C139">
        <v>1</v>
      </c>
      <c r="D139" t="s">
        <v>499</v>
      </c>
      <c r="E139" t="s">
        <v>514</v>
      </c>
      <c r="G139">
        <v>0</v>
      </c>
      <c r="H139">
        <v>0</v>
      </c>
      <c r="I139">
        <v>0</v>
      </c>
      <c r="J139" t="s">
        <v>500</v>
      </c>
      <c r="L139">
        <v>1</v>
      </c>
      <c r="M139">
        <v>0</v>
      </c>
      <c r="R139" t="s">
        <v>501</v>
      </c>
    </row>
    <row r="140" spans="1:18">
      <c r="A140" t="s">
        <v>514</v>
      </c>
      <c r="B140" t="s">
        <v>512</v>
      </c>
      <c r="C140">
        <v>1</v>
      </c>
      <c r="E140" t="s">
        <v>514</v>
      </c>
      <c r="G140">
        <v>0</v>
      </c>
      <c r="H140">
        <v>0</v>
      </c>
      <c r="I140">
        <v>0</v>
      </c>
      <c r="J140" t="s">
        <v>513</v>
      </c>
      <c r="L140">
        <v>1</v>
      </c>
      <c r="M140">
        <v>0</v>
      </c>
      <c r="R140" t="s">
        <v>501</v>
      </c>
    </row>
    <row r="141" spans="1:18">
      <c r="A141" t="s">
        <v>348</v>
      </c>
      <c r="B141" t="s">
        <v>358</v>
      </c>
      <c r="C141">
        <v>1</v>
      </c>
      <c r="D141" t="s">
        <v>356</v>
      </c>
      <c r="E141" t="s">
        <v>348</v>
      </c>
      <c r="G141">
        <v>0</v>
      </c>
      <c r="H141">
        <v>0</v>
      </c>
      <c r="I141">
        <v>0</v>
      </c>
      <c r="J141" t="s">
        <v>359</v>
      </c>
      <c r="L141">
        <v>1</v>
      </c>
      <c r="M141">
        <v>0</v>
      </c>
      <c r="N141">
        <v>1</v>
      </c>
      <c r="O141">
        <v>6</v>
      </c>
      <c r="R141" t="s">
        <v>349</v>
      </c>
    </row>
    <row r="142" spans="1:18">
      <c r="A142" t="s">
        <v>348</v>
      </c>
      <c r="B142" t="s">
        <v>356</v>
      </c>
      <c r="C142">
        <v>8</v>
      </c>
      <c r="D142" t="s">
        <v>358</v>
      </c>
      <c r="E142" t="s">
        <v>348</v>
      </c>
      <c r="G142">
        <v>0</v>
      </c>
      <c r="H142">
        <v>0</v>
      </c>
      <c r="I142">
        <v>0</v>
      </c>
      <c r="J142" t="s">
        <v>360</v>
      </c>
      <c r="K142" t="s">
        <v>126</v>
      </c>
      <c r="L142">
        <v>2</v>
      </c>
      <c r="M142">
        <v>1</v>
      </c>
      <c r="N142">
        <v>2</v>
      </c>
      <c r="O142">
        <v>6</v>
      </c>
      <c r="R142" t="s">
        <v>349</v>
      </c>
    </row>
    <row r="143" spans="1:18">
      <c r="A143" t="s">
        <v>348</v>
      </c>
      <c r="B143" t="s">
        <v>351</v>
      </c>
      <c r="C143">
        <v>2</v>
      </c>
      <c r="D143" t="s">
        <v>350</v>
      </c>
      <c r="E143" t="s">
        <v>348</v>
      </c>
      <c r="G143">
        <v>0</v>
      </c>
      <c r="H143">
        <v>0</v>
      </c>
      <c r="I143">
        <v>0</v>
      </c>
      <c r="J143" t="s">
        <v>219</v>
      </c>
      <c r="L143">
        <v>2</v>
      </c>
      <c r="M143">
        <v>0</v>
      </c>
      <c r="R143" t="s">
        <v>349</v>
      </c>
    </row>
    <row r="144" spans="1:18">
      <c r="A144" t="s">
        <v>348</v>
      </c>
      <c r="B144" t="s">
        <v>355</v>
      </c>
      <c r="C144">
        <v>1</v>
      </c>
      <c r="D144" t="s">
        <v>356</v>
      </c>
      <c r="E144" t="s">
        <v>348</v>
      </c>
      <c r="G144">
        <v>0</v>
      </c>
      <c r="H144">
        <v>0</v>
      </c>
      <c r="I144">
        <v>0</v>
      </c>
      <c r="J144" t="s">
        <v>357</v>
      </c>
      <c r="L144">
        <v>2</v>
      </c>
      <c r="M144">
        <v>0</v>
      </c>
      <c r="P144" t="s">
        <v>361</v>
      </c>
      <c r="R144" t="s">
        <v>349</v>
      </c>
    </row>
    <row r="145" spans="1:18">
      <c r="A145" t="s">
        <v>348</v>
      </c>
      <c r="B145" t="s">
        <v>353</v>
      </c>
      <c r="C145">
        <v>4</v>
      </c>
      <c r="D145" t="s">
        <v>354</v>
      </c>
      <c r="E145" t="s">
        <v>348</v>
      </c>
      <c r="G145">
        <v>0</v>
      </c>
      <c r="H145">
        <v>0</v>
      </c>
      <c r="I145">
        <v>0</v>
      </c>
      <c r="J145" t="s">
        <v>352</v>
      </c>
      <c r="K145" t="s">
        <v>126</v>
      </c>
      <c r="L145">
        <v>2</v>
      </c>
      <c r="M145">
        <v>1</v>
      </c>
      <c r="R145" t="s">
        <v>349</v>
      </c>
    </row>
    <row r="146" spans="1:18">
      <c r="A146" t="s">
        <v>552</v>
      </c>
      <c r="B146" t="s">
        <v>554</v>
      </c>
      <c r="C146">
        <v>2</v>
      </c>
      <c r="D146" t="s">
        <v>553</v>
      </c>
      <c r="E146" t="s">
        <v>552</v>
      </c>
      <c r="G146">
        <v>0</v>
      </c>
      <c r="H146">
        <v>0</v>
      </c>
      <c r="I146">
        <v>0</v>
      </c>
      <c r="J146" t="s">
        <v>555</v>
      </c>
      <c r="L146">
        <v>2</v>
      </c>
      <c r="M146">
        <v>0</v>
      </c>
      <c r="Q146" s="3">
        <v>1941</v>
      </c>
      <c r="R146" t="s">
        <v>551</v>
      </c>
    </row>
    <row r="147" spans="1:18">
      <c r="A147" t="s">
        <v>552</v>
      </c>
      <c r="B147" t="s">
        <v>556</v>
      </c>
      <c r="C147">
        <v>1</v>
      </c>
      <c r="D147" t="s">
        <v>557</v>
      </c>
      <c r="E147" t="s">
        <v>552</v>
      </c>
      <c r="G147">
        <v>0</v>
      </c>
      <c r="H147">
        <v>0</v>
      </c>
      <c r="I147">
        <v>0</v>
      </c>
      <c r="J147" t="s">
        <v>558</v>
      </c>
      <c r="L147">
        <v>2</v>
      </c>
      <c r="M147">
        <v>0</v>
      </c>
      <c r="Q147" s="3">
        <v>1974</v>
      </c>
      <c r="R147" t="s">
        <v>551</v>
      </c>
    </row>
    <row r="148" spans="1:18">
      <c r="A148" t="s">
        <v>156</v>
      </c>
      <c r="B148" t="s">
        <v>158</v>
      </c>
      <c r="C148">
        <v>4</v>
      </c>
      <c r="D148" t="s">
        <v>157</v>
      </c>
      <c r="E148" t="s">
        <v>156</v>
      </c>
      <c r="G148">
        <v>0</v>
      </c>
      <c r="H148">
        <v>0</v>
      </c>
      <c r="I148">
        <v>0</v>
      </c>
      <c r="K148" t="s">
        <v>159</v>
      </c>
      <c r="L148">
        <v>2</v>
      </c>
      <c r="M148">
        <v>0</v>
      </c>
      <c r="Q148" s="3">
        <v>1970</v>
      </c>
      <c r="R148" s="1" t="s">
        <v>838</v>
      </c>
    </row>
    <row r="149" spans="1:18">
      <c r="A149" t="s">
        <v>161</v>
      </c>
      <c r="B149" t="s">
        <v>161</v>
      </c>
      <c r="C149">
        <v>10</v>
      </c>
      <c r="D149" t="s">
        <v>160</v>
      </c>
      <c r="E149" t="s">
        <v>160</v>
      </c>
      <c r="F149" t="s">
        <v>163</v>
      </c>
      <c r="G149">
        <v>1</v>
      </c>
      <c r="H149">
        <v>1</v>
      </c>
      <c r="J149" t="s">
        <v>113</v>
      </c>
      <c r="L149">
        <v>3</v>
      </c>
      <c r="M149">
        <v>0</v>
      </c>
      <c r="P149" t="s">
        <v>162</v>
      </c>
      <c r="Q149" s="3">
        <v>1920</v>
      </c>
      <c r="R149" t="s">
        <v>672</v>
      </c>
    </row>
    <row r="150" spans="1:18">
      <c r="A150" t="s">
        <v>164</v>
      </c>
      <c r="B150" t="s">
        <v>166</v>
      </c>
      <c r="C150">
        <v>1</v>
      </c>
      <c r="D150" t="s">
        <v>165</v>
      </c>
      <c r="E150" t="s">
        <v>164</v>
      </c>
      <c r="G150">
        <v>0</v>
      </c>
      <c r="H150">
        <v>0</v>
      </c>
      <c r="I150">
        <v>0</v>
      </c>
      <c r="J150" t="s">
        <v>167</v>
      </c>
      <c r="K150" t="s">
        <v>171</v>
      </c>
      <c r="L150">
        <v>1</v>
      </c>
      <c r="M150">
        <v>0</v>
      </c>
      <c r="N150">
        <v>1</v>
      </c>
      <c r="O150">
        <v>4</v>
      </c>
      <c r="Q150" s="3">
        <v>1973</v>
      </c>
      <c r="R150" t="s">
        <v>730</v>
      </c>
    </row>
    <row r="151" spans="1:18">
      <c r="A151" t="s">
        <v>164</v>
      </c>
      <c r="B151" t="s">
        <v>165</v>
      </c>
      <c r="C151">
        <v>1</v>
      </c>
      <c r="D151" t="s">
        <v>169</v>
      </c>
      <c r="E151" t="s">
        <v>164</v>
      </c>
      <c r="F151" t="s">
        <v>170</v>
      </c>
      <c r="G151">
        <v>0</v>
      </c>
      <c r="H151">
        <v>0</v>
      </c>
      <c r="I151">
        <v>0</v>
      </c>
      <c r="J151" t="s">
        <v>126</v>
      </c>
      <c r="K151" t="s">
        <v>126</v>
      </c>
      <c r="L151">
        <v>2</v>
      </c>
      <c r="M151">
        <v>0</v>
      </c>
      <c r="N151">
        <v>2</v>
      </c>
      <c r="O151">
        <v>4</v>
      </c>
      <c r="P151" t="s">
        <v>168</v>
      </c>
      <c r="Q151" s="3">
        <v>1973</v>
      </c>
      <c r="R151" t="s">
        <v>730</v>
      </c>
    </row>
    <row r="152" spans="1:18">
      <c r="A152" t="s">
        <v>392</v>
      </c>
      <c r="B152" t="s">
        <v>392</v>
      </c>
      <c r="C152">
        <v>1</v>
      </c>
      <c r="D152" t="s">
        <v>393</v>
      </c>
      <c r="E152" t="s">
        <v>393</v>
      </c>
      <c r="F152" t="s">
        <v>394</v>
      </c>
      <c r="G152">
        <v>1</v>
      </c>
      <c r="H152">
        <v>1</v>
      </c>
      <c r="I152">
        <v>2</v>
      </c>
      <c r="J152" t="s">
        <v>395</v>
      </c>
      <c r="L152">
        <v>3</v>
      </c>
      <c r="M152">
        <v>0</v>
      </c>
      <c r="N152">
        <v>1</v>
      </c>
      <c r="O152">
        <v>9</v>
      </c>
      <c r="P152" t="s">
        <v>396</v>
      </c>
      <c r="Q152" s="3">
        <v>1960</v>
      </c>
      <c r="R152" t="s">
        <v>841</v>
      </c>
    </row>
    <row r="153" spans="1:18">
      <c r="A153" t="s">
        <v>393</v>
      </c>
      <c r="B153" t="s">
        <v>393</v>
      </c>
      <c r="C153">
        <v>3</v>
      </c>
      <c r="D153" t="s">
        <v>392</v>
      </c>
      <c r="E153" t="s">
        <v>392</v>
      </c>
      <c r="G153">
        <v>0</v>
      </c>
      <c r="H153">
        <v>0</v>
      </c>
      <c r="I153">
        <v>0</v>
      </c>
      <c r="K153" t="s">
        <v>126</v>
      </c>
      <c r="L153">
        <v>3</v>
      </c>
      <c r="M153">
        <v>0</v>
      </c>
      <c r="N153">
        <v>2</v>
      </c>
      <c r="O153">
        <v>9</v>
      </c>
      <c r="Q153" s="3">
        <v>1960</v>
      </c>
      <c r="R153" t="s">
        <v>841</v>
      </c>
    </row>
    <row r="154" spans="1:18">
      <c r="A154" t="s">
        <v>94</v>
      </c>
      <c r="B154" t="s">
        <v>102</v>
      </c>
      <c r="C154">
        <v>3</v>
      </c>
      <c r="D154" t="s">
        <v>99</v>
      </c>
      <c r="E154" t="s">
        <v>99</v>
      </c>
      <c r="F154" t="s">
        <v>97</v>
      </c>
      <c r="G154">
        <v>1</v>
      </c>
      <c r="H154">
        <v>1</v>
      </c>
      <c r="J154" t="s">
        <v>100</v>
      </c>
      <c r="L154">
        <v>3</v>
      </c>
      <c r="M154">
        <v>0</v>
      </c>
      <c r="P154" t="s">
        <v>101</v>
      </c>
      <c r="Q154" s="3">
        <v>1915</v>
      </c>
      <c r="R154" t="s">
        <v>843</v>
      </c>
    </row>
    <row r="155" spans="1:18">
      <c r="A155" t="s">
        <v>94</v>
      </c>
      <c r="B155" t="s">
        <v>107</v>
      </c>
      <c r="C155">
        <v>3</v>
      </c>
      <c r="D155" t="s">
        <v>96</v>
      </c>
      <c r="E155" t="s">
        <v>94</v>
      </c>
      <c r="G155">
        <v>0</v>
      </c>
      <c r="H155">
        <v>0</v>
      </c>
      <c r="I155">
        <v>0</v>
      </c>
      <c r="L155">
        <v>1</v>
      </c>
      <c r="M155">
        <v>0</v>
      </c>
      <c r="P155" t="s">
        <v>108</v>
      </c>
      <c r="R155" t="s">
        <v>843</v>
      </c>
    </row>
    <row r="156" spans="1:18">
      <c r="A156" t="s">
        <v>94</v>
      </c>
      <c r="B156" t="s">
        <v>102</v>
      </c>
      <c r="C156">
        <v>2</v>
      </c>
      <c r="D156" t="s">
        <v>104</v>
      </c>
      <c r="E156" t="s">
        <v>49</v>
      </c>
      <c r="F156" t="s">
        <v>103</v>
      </c>
      <c r="G156">
        <v>1</v>
      </c>
      <c r="H156">
        <v>1</v>
      </c>
      <c r="L156">
        <v>3</v>
      </c>
      <c r="M156">
        <v>0</v>
      </c>
      <c r="R156" t="s">
        <v>843</v>
      </c>
    </row>
    <row r="157" spans="1:18">
      <c r="A157" t="s">
        <v>95</v>
      </c>
      <c r="B157" t="s">
        <v>95</v>
      </c>
      <c r="C157">
        <v>2</v>
      </c>
      <c r="D157" t="s">
        <v>96</v>
      </c>
      <c r="E157" t="s">
        <v>94</v>
      </c>
      <c r="F157" t="s">
        <v>97</v>
      </c>
      <c r="G157">
        <v>1</v>
      </c>
      <c r="H157">
        <v>1</v>
      </c>
      <c r="J157" t="s">
        <v>98</v>
      </c>
      <c r="L157">
        <v>3</v>
      </c>
      <c r="M157">
        <v>0</v>
      </c>
      <c r="N157">
        <v>1</v>
      </c>
      <c r="O157">
        <v>21</v>
      </c>
      <c r="P157" t="s">
        <v>106</v>
      </c>
      <c r="R157" t="s">
        <v>843</v>
      </c>
    </row>
    <row r="158" spans="1:18">
      <c r="A158" t="s">
        <v>94</v>
      </c>
      <c r="B158" t="s">
        <v>96</v>
      </c>
      <c r="C158">
        <v>1</v>
      </c>
      <c r="D158" t="s">
        <v>95</v>
      </c>
      <c r="E158" t="s">
        <v>95</v>
      </c>
      <c r="F158" t="s">
        <v>105</v>
      </c>
      <c r="G158">
        <v>1</v>
      </c>
      <c r="H158">
        <v>1</v>
      </c>
      <c r="I158">
        <v>4</v>
      </c>
      <c r="J158" t="s">
        <v>669</v>
      </c>
      <c r="K158" t="s">
        <v>128</v>
      </c>
      <c r="L158">
        <v>3</v>
      </c>
      <c r="M158">
        <v>0</v>
      </c>
      <c r="N158">
        <v>2</v>
      </c>
      <c r="O158">
        <v>21</v>
      </c>
      <c r="R158" t="s">
        <v>843</v>
      </c>
    </row>
    <row r="159" spans="1:18">
      <c r="A159" t="s">
        <v>164</v>
      </c>
      <c r="B159" t="s">
        <v>415</v>
      </c>
      <c r="C159">
        <v>11</v>
      </c>
      <c r="D159" t="s">
        <v>416</v>
      </c>
      <c r="E159" t="s">
        <v>164</v>
      </c>
      <c r="F159" t="s">
        <v>428</v>
      </c>
      <c r="G159">
        <v>1</v>
      </c>
      <c r="H159">
        <v>0</v>
      </c>
      <c r="I159">
        <v>0</v>
      </c>
      <c r="J159" t="s">
        <v>429</v>
      </c>
      <c r="L159">
        <v>3</v>
      </c>
      <c r="M159">
        <v>0</v>
      </c>
      <c r="P159" t="s">
        <v>418</v>
      </c>
      <c r="Q159" s="3">
        <v>1899</v>
      </c>
      <c r="R159" t="s">
        <v>845</v>
      </c>
    </row>
    <row r="160" spans="1:18">
      <c r="A160" t="s">
        <v>99</v>
      </c>
      <c r="B160" t="s">
        <v>99</v>
      </c>
      <c r="C160">
        <v>2</v>
      </c>
      <c r="D160" t="s">
        <v>256</v>
      </c>
      <c r="E160" t="s">
        <v>49</v>
      </c>
      <c r="F160" t="s">
        <v>257</v>
      </c>
      <c r="G160">
        <v>1</v>
      </c>
      <c r="H160">
        <v>1</v>
      </c>
      <c r="I160">
        <v>1</v>
      </c>
      <c r="L160">
        <v>3</v>
      </c>
      <c r="M160">
        <v>0</v>
      </c>
      <c r="Q160" s="3">
        <v>1910</v>
      </c>
      <c r="R160" t="s">
        <v>222</v>
      </c>
    </row>
    <row r="161" spans="1:18">
      <c r="A161" t="s">
        <v>99</v>
      </c>
      <c r="B161" t="s">
        <v>99</v>
      </c>
      <c r="C161">
        <v>1</v>
      </c>
      <c r="D161" t="s">
        <v>256</v>
      </c>
      <c r="E161" t="s">
        <v>49</v>
      </c>
      <c r="G161">
        <v>0</v>
      </c>
      <c r="H161">
        <v>0</v>
      </c>
      <c r="I161">
        <v>0</v>
      </c>
      <c r="L161">
        <v>3</v>
      </c>
      <c r="M161">
        <v>0</v>
      </c>
      <c r="Q161" s="3">
        <v>1910</v>
      </c>
      <c r="R161" t="s">
        <v>222</v>
      </c>
    </row>
    <row r="162" spans="1:18">
      <c r="A162" t="s">
        <v>99</v>
      </c>
      <c r="B162" t="s">
        <v>99</v>
      </c>
      <c r="C162">
        <v>1</v>
      </c>
      <c r="D162" t="s">
        <v>256</v>
      </c>
      <c r="E162" t="s">
        <v>49</v>
      </c>
      <c r="G162">
        <v>0</v>
      </c>
      <c r="H162">
        <v>0</v>
      </c>
      <c r="I162">
        <v>0</v>
      </c>
      <c r="J162" t="s">
        <v>260</v>
      </c>
      <c r="L162">
        <v>3</v>
      </c>
      <c r="M162">
        <v>0</v>
      </c>
      <c r="Q162" s="3">
        <v>1921</v>
      </c>
      <c r="R162" t="s">
        <v>222</v>
      </c>
    </row>
    <row r="163" spans="1:18">
      <c r="A163" t="s">
        <v>49</v>
      </c>
      <c r="B163" t="s">
        <v>256</v>
      </c>
      <c r="C163">
        <v>2</v>
      </c>
      <c r="D163" t="s">
        <v>228</v>
      </c>
      <c r="E163" t="s">
        <v>49</v>
      </c>
      <c r="G163">
        <v>0</v>
      </c>
      <c r="H163">
        <v>0</v>
      </c>
      <c r="I163">
        <v>0</v>
      </c>
      <c r="L163">
        <v>2</v>
      </c>
      <c r="M163">
        <v>0</v>
      </c>
      <c r="N163">
        <v>1</v>
      </c>
      <c r="O163">
        <v>7</v>
      </c>
      <c r="Q163" s="3">
        <v>1912</v>
      </c>
      <c r="R163" t="s">
        <v>222</v>
      </c>
    </row>
    <row r="164" spans="1:18">
      <c r="A164" t="s">
        <v>49</v>
      </c>
      <c r="B164" t="s">
        <v>228</v>
      </c>
      <c r="C164">
        <v>5</v>
      </c>
      <c r="D164" t="s">
        <v>256</v>
      </c>
      <c r="E164" t="s">
        <v>49</v>
      </c>
      <c r="F164" t="s">
        <v>258</v>
      </c>
      <c r="G164">
        <v>1</v>
      </c>
      <c r="H164">
        <v>0</v>
      </c>
      <c r="I164">
        <v>0</v>
      </c>
      <c r="K164" t="s">
        <v>126</v>
      </c>
      <c r="L164">
        <v>2</v>
      </c>
      <c r="M164">
        <v>0</v>
      </c>
      <c r="N164">
        <v>2</v>
      </c>
      <c r="O164">
        <v>7</v>
      </c>
      <c r="Q164" s="3">
        <v>1913</v>
      </c>
      <c r="R164" t="s">
        <v>222</v>
      </c>
    </row>
    <row r="165" spans="1:18">
      <c r="A165" t="s">
        <v>49</v>
      </c>
      <c r="B165" t="s">
        <v>256</v>
      </c>
      <c r="C165">
        <v>3</v>
      </c>
      <c r="D165" t="s">
        <v>228</v>
      </c>
      <c r="E165" t="s">
        <v>49</v>
      </c>
      <c r="G165">
        <v>0</v>
      </c>
      <c r="H165">
        <v>0</v>
      </c>
      <c r="I165">
        <v>0</v>
      </c>
      <c r="K165" t="s">
        <v>259</v>
      </c>
      <c r="L165">
        <v>2</v>
      </c>
      <c r="M165">
        <v>0</v>
      </c>
      <c r="N165">
        <v>3</v>
      </c>
      <c r="O165">
        <v>7</v>
      </c>
      <c r="Q165" s="3">
        <v>1913</v>
      </c>
      <c r="R165" t="s">
        <v>222</v>
      </c>
    </row>
    <row r="166" spans="1:18">
      <c r="A166" t="s">
        <v>49</v>
      </c>
      <c r="B166" t="s">
        <v>256</v>
      </c>
      <c r="C166">
        <v>16</v>
      </c>
      <c r="D166" t="s">
        <v>251</v>
      </c>
      <c r="E166" t="s">
        <v>251</v>
      </c>
      <c r="G166">
        <v>0</v>
      </c>
      <c r="H166">
        <v>0</v>
      </c>
      <c r="I166">
        <v>0</v>
      </c>
      <c r="J166" t="s">
        <v>261</v>
      </c>
      <c r="L166">
        <v>3</v>
      </c>
      <c r="M166">
        <v>0</v>
      </c>
      <c r="Q166" s="3">
        <v>1923</v>
      </c>
      <c r="R166" t="s">
        <v>222</v>
      </c>
    </row>
    <row r="167" spans="1:18">
      <c r="A167" t="s">
        <v>49</v>
      </c>
      <c r="B167" t="s">
        <v>228</v>
      </c>
      <c r="C167">
        <v>1</v>
      </c>
      <c r="D167" t="s">
        <v>256</v>
      </c>
      <c r="E167" t="s">
        <v>49</v>
      </c>
      <c r="G167">
        <v>0</v>
      </c>
      <c r="H167">
        <v>0</v>
      </c>
      <c r="I167">
        <v>0</v>
      </c>
      <c r="L167">
        <v>2</v>
      </c>
      <c r="M167">
        <v>0</v>
      </c>
      <c r="Q167" s="3">
        <v>1931</v>
      </c>
      <c r="R167" t="s">
        <v>222</v>
      </c>
    </row>
    <row r="168" spans="1:18">
      <c r="A168" t="s">
        <v>49</v>
      </c>
      <c r="B168" t="s">
        <v>223</v>
      </c>
      <c r="C168">
        <v>1</v>
      </c>
      <c r="D168" t="s">
        <v>224</v>
      </c>
      <c r="E168" t="s">
        <v>49</v>
      </c>
      <c r="G168">
        <v>0</v>
      </c>
      <c r="H168">
        <v>0</v>
      </c>
      <c r="I168">
        <v>0</v>
      </c>
      <c r="J168" t="s">
        <v>225</v>
      </c>
      <c r="L168">
        <v>1</v>
      </c>
      <c r="M168">
        <v>0</v>
      </c>
      <c r="Q168" s="3">
        <v>1935</v>
      </c>
      <c r="R168" t="s">
        <v>222</v>
      </c>
    </row>
    <row r="169" spans="1:18">
      <c r="A169" t="s">
        <v>49</v>
      </c>
      <c r="B169" t="s">
        <v>226</v>
      </c>
      <c r="C169">
        <v>1</v>
      </c>
      <c r="D169" t="s">
        <v>227</v>
      </c>
      <c r="E169" t="s">
        <v>49</v>
      </c>
      <c r="G169">
        <v>0</v>
      </c>
      <c r="H169">
        <v>0</v>
      </c>
      <c r="I169">
        <v>0</v>
      </c>
      <c r="L169">
        <v>2</v>
      </c>
      <c r="M169">
        <v>0</v>
      </c>
      <c r="Q169" s="3">
        <v>1935</v>
      </c>
      <c r="R169" t="s">
        <v>222</v>
      </c>
    </row>
    <row r="170" spans="1:18">
      <c r="A170" t="s">
        <v>49</v>
      </c>
      <c r="B170" t="s">
        <v>256</v>
      </c>
      <c r="C170">
        <v>3</v>
      </c>
      <c r="D170" t="s">
        <v>256</v>
      </c>
      <c r="E170" t="s">
        <v>49</v>
      </c>
      <c r="G170">
        <v>0</v>
      </c>
      <c r="H170">
        <v>0</v>
      </c>
      <c r="I170">
        <v>0</v>
      </c>
      <c r="J170" t="s">
        <v>264</v>
      </c>
      <c r="L170">
        <v>1</v>
      </c>
      <c r="M170">
        <v>0</v>
      </c>
      <c r="Q170" s="3">
        <v>1937</v>
      </c>
      <c r="R170" t="s">
        <v>222</v>
      </c>
    </row>
    <row r="171" spans="1:18">
      <c r="A171" t="s">
        <v>49</v>
      </c>
      <c r="B171" t="s">
        <v>262</v>
      </c>
      <c r="C171">
        <v>2</v>
      </c>
      <c r="D171" t="s">
        <v>256</v>
      </c>
      <c r="E171" t="s">
        <v>49</v>
      </c>
      <c r="F171" t="s">
        <v>263</v>
      </c>
      <c r="G171">
        <v>1</v>
      </c>
      <c r="H171">
        <v>0</v>
      </c>
      <c r="I171">
        <v>0</v>
      </c>
      <c r="L171">
        <v>2</v>
      </c>
      <c r="M171">
        <v>0</v>
      </c>
      <c r="Q171" s="3">
        <v>1937</v>
      </c>
      <c r="R171" t="s">
        <v>222</v>
      </c>
    </row>
    <row r="172" spans="1:18">
      <c r="A172" t="s">
        <v>49</v>
      </c>
      <c r="B172" t="s">
        <v>298</v>
      </c>
      <c r="C172">
        <v>17</v>
      </c>
      <c r="D172" t="s">
        <v>299</v>
      </c>
      <c r="E172" t="s">
        <v>49</v>
      </c>
      <c r="G172">
        <v>0</v>
      </c>
      <c r="H172">
        <v>0</v>
      </c>
      <c r="I172">
        <v>0</v>
      </c>
      <c r="J172" t="s">
        <v>300</v>
      </c>
      <c r="L172">
        <v>1</v>
      </c>
      <c r="M172">
        <v>0</v>
      </c>
      <c r="Q172" s="3">
        <v>1941</v>
      </c>
      <c r="R172" t="s">
        <v>222</v>
      </c>
    </row>
    <row r="173" spans="1:18">
      <c r="A173" t="s">
        <v>49</v>
      </c>
      <c r="B173" t="s">
        <v>232</v>
      </c>
      <c r="C173">
        <v>1</v>
      </c>
      <c r="D173" t="s">
        <v>233</v>
      </c>
      <c r="E173" t="s">
        <v>49</v>
      </c>
      <c r="G173">
        <v>0</v>
      </c>
      <c r="H173">
        <v>0</v>
      </c>
      <c r="I173">
        <v>0</v>
      </c>
      <c r="L173">
        <v>1</v>
      </c>
      <c r="M173">
        <v>0</v>
      </c>
      <c r="N173">
        <v>1</v>
      </c>
      <c r="O173">
        <v>8</v>
      </c>
      <c r="Q173" s="3">
        <v>1942</v>
      </c>
      <c r="R173" t="s">
        <v>222</v>
      </c>
    </row>
    <row r="174" spans="1:18">
      <c r="A174" t="s">
        <v>49</v>
      </c>
      <c r="B174" t="s">
        <v>229</v>
      </c>
      <c r="C174">
        <v>10</v>
      </c>
      <c r="D174" t="s">
        <v>228</v>
      </c>
      <c r="E174" t="s">
        <v>49</v>
      </c>
      <c r="G174">
        <v>0</v>
      </c>
      <c r="H174">
        <v>0</v>
      </c>
      <c r="I174">
        <v>0</v>
      </c>
      <c r="J174" t="s">
        <v>231</v>
      </c>
      <c r="L174">
        <v>2</v>
      </c>
      <c r="M174">
        <v>0</v>
      </c>
      <c r="P174" t="s">
        <v>230</v>
      </c>
      <c r="Q174" s="3">
        <v>1942</v>
      </c>
      <c r="R174" t="s">
        <v>222</v>
      </c>
    </row>
    <row r="175" spans="1:18">
      <c r="A175" t="s">
        <v>49</v>
      </c>
      <c r="B175" t="s">
        <v>265</v>
      </c>
      <c r="C175">
        <v>9</v>
      </c>
      <c r="D175" t="s">
        <v>256</v>
      </c>
      <c r="E175" t="s">
        <v>49</v>
      </c>
      <c r="F175" t="s">
        <v>266</v>
      </c>
      <c r="G175">
        <v>1</v>
      </c>
      <c r="H175">
        <v>1</v>
      </c>
      <c r="I175">
        <v>3</v>
      </c>
      <c r="J175" t="s">
        <v>382</v>
      </c>
      <c r="L175">
        <v>2</v>
      </c>
      <c r="M175">
        <v>0</v>
      </c>
      <c r="Q175" s="3">
        <v>1942</v>
      </c>
      <c r="R175" t="s">
        <v>222</v>
      </c>
    </row>
    <row r="176" spans="1:18">
      <c r="A176" t="s">
        <v>49</v>
      </c>
      <c r="B176" t="s">
        <v>256</v>
      </c>
      <c r="C176">
        <v>5</v>
      </c>
      <c r="D176" t="s">
        <v>265</v>
      </c>
      <c r="E176" t="s">
        <v>49</v>
      </c>
      <c r="G176">
        <v>0</v>
      </c>
      <c r="H176">
        <v>0</v>
      </c>
      <c r="I176">
        <v>0</v>
      </c>
      <c r="J176" t="s">
        <v>382</v>
      </c>
      <c r="L176">
        <v>2</v>
      </c>
      <c r="M176">
        <v>0</v>
      </c>
      <c r="Q176" s="3">
        <v>1943</v>
      </c>
      <c r="R176" t="s">
        <v>222</v>
      </c>
    </row>
    <row r="177" spans="1:18">
      <c r="A177" t="s">
        <v>49</v>
      </c>
      <c r="B177" t="s">
        <v>234</v>
      </c>
      <c r="C177">
        <v>3</v>
      </c>
      <c r="D177" t="s">
        <v>235</v>
      </c>
      <c r="E177" t="s">
        <v>49</v>
      </c>
      <c r="G177">
        <v>0</v>
      </c>
      <c r="H177">
        <v>0</v>
      </c>
      <c r="I177">
        <v>0</v>
      </c>
      <c r="J177" t="s">
        <v>126</v>
      </c>
      <c r="L177">
        <v>1</v>
      </c>
      <c r="M177">
        <v>0</v>
      </c>
      <c r="N177">
        <v>2</v>
      </c>
      <c r="O177">
        <v>8</v>
      </c>
      <c r="Q177" s="3">
        <v>1944</v>
      </c>
      <c r="R177" t="s">
        <v>222</v>
      </c>
    </row>
    <row r="178" spans="1:18">
      <c r="A178" t="s">
        <v>49</v>
      </c>
      <c r="B178" t="s">
        <v>256</v>
      </c>
      <c r="C178">
        <v>5</v>
      </c>
      <c r="D178" t="s">
        <v>256</v>
      </c>
      <c r="E178" t="s">
        <v>49</v>
      </c>
      <c r="G178">
        <v>0</v>
      </c>
      <c r="H178">
        <v>0</v>
      </c>
      <c r="I178">
        <v>0</v>
      </c>
      <c r="K178" t="s">
        <v>126</v>
      </c>
      <c r="L178">
        <v>1</v>
      </c>
      <c r="M178">
        <v>0</v>
      </c>
      <c r="Q178" s="3">
        <v>1945</v>
      </c>
      <c r="R178" t="s">
        <v>222</v>
      </c>
    </row>
    <row r="179" spans="1:18">
      <c r="A179" t="s">
        <v>49</v>
      </c>
      <c r="B179" t="s">
        <v>256</v>
      </c>
      <c r="C179">
        <v>5</v>
      </c>
      <c r="D179" t="s">
        <v>251</v>
      </c>
      <c r="E179" t="s">
        <v>251</v>
      </c>
      <c r="G179">
        <v>0</v>
      </c>
      <c r="H179">
        <v>0</v>
      </c>
      <c r="I179">
        <v>0</v>
      </c>
      <c r="J179" t="s">
        <v>267</v>
      </c>
      <c r="L179">
        <v>3</v>
      </c>
      <c r="M179">
        <v>0</v>
      </c>
      <c r="Q179" s="3">
        <v>1945</v>
      </c>
      <c r="R179" t="s">
        <v>222</v>
      </c>
    </row>
    <row r="180" spans="1:18">
      <c r="A180" t="s">
        <v>49</v>
      </c>
      <c r="B180" t="s">
        <v>256</v>
      </c>
      <c r="C180">
        <v>8</v>
      </c>
      <c r="D180" t="s">
        <v>256</v>
      </c>
      <c r="E180" t="s">
        <v>49</v>
      </c>
      <c r="G180">
        <v>0</v>
      </c>
      <c r="H180">
        <v>0</v>
      </c>
      <c r="I180">
        <v>0</v>
      </c>
      <c r="J180" t="s">
        <v>268</v>
      </c>
      <c r="L180">
        <v>1</v>
      </c>
      <c r="M180">
        <v>0</v>
      </c>
      <c r="Q180" s="3">
        <v>1947</v>
      </c>
      <c r="R180" t="s">
        <v>222</v>
      </c>
    </row>
    <row r="181" spans="1:18">
      <c r="A181" t="s">
        <v>49</v>
      </c>
      <c r="B181" t="s">
        <v>269</v>
      </c>
      <c r="C181">
        <v>3</v>
      </c>
      <c r="D181" t="s">
        <v>270</v>
      </c>
      <c r="E181" t="s">
        <v>49</v>
      </c>
      <c r="G181">
        <v>0</v>
      </c>
      <c r="H181">
        <v>0</v>
      </c>
      <c r="I181">
        <v>0</v>
      </c>
      <c r="J181" t="s">
        <v>271</v>
      </c>
      <c r="L181">
        <v>2</v>
      </c>
      <c r="M181">
        <v>0</v>
      </c>
      <c r="Q181" s="3">
        <v>1947</v>
      </c>
      <c r="R181" t="s">
        <v>222</v>
      </c>
    </row>
    <row r="182" spans="1:18">
      <c r="A182" t="s">
        <v>49</v>
      </c>
      <c r="B182" t="s">
        <v>256</v>
      </c>
      <c r="C182">
        <v>1</v>
      </c>
      <c r="D182" t="s">
        <v>256</v>
      </c>
      <c r="E182" t="s">
        <v>49</v>
      </c>
      <c r="G182">
        <v>0</v>
      </c>
      <c r="H182">
        <v>0</v>
      </c>
      <c r="I182">
        <v>0</v>
      </c>
      <c r="J182" t="s">
        <v>272</v>
      </c>
      <c r="L182">
        <v>1</v>
      </c>
      <c r="M182">
        <v>0</v>
      </c>
      <c r="Q182" s="3">
        <v>1948</v>
      </c>
      <c r="R182" t="s">
        <v>222</v>
      </c>
    </row>
    <row r="183" spans="1:18">
      <c r="A183" t="s">
        <v>49</v>
      </c>
      <c r="B183" t="s">
        <v>275</v>
      </c>
      <c r="C183">
        <v>2</v>
      </c>
      <c r="D183" t="s">
        <v>274</v>
      </c>
      <c r="E183" t="s">
        <v>49</v>
      </c>
      <c r="G183">
        <v>0</v>
      </c>
      <c r="H183">
        <v>0</v>
      </c>
      <c r="I183">
        <v>0</v>
      </c>
      <c r="J183" t="s">
        <v>276</v>
      </c>
      <c r="L183">
        <v>1</v>
      </c>
      <c r="M183">
        <v>0</v>
      </c>
      <c r="Q183" s="3">
        <v>1948</v>
      </c>
      <c r="R183" t="s">
        <v>222</v>
      </c>
    </row>
    <row r="184" spans="1:18">
      <c r="A184" t="s">
        <v>49</v>
      </c>
      <c r="B184" t="s">
        <v>278</v>
      </c>
      <c r="C184">
        <v>1</v>
      </c>
      <c r="D184" t="s">
        <v>278</v>
      </c>
      <c r="E184" t="s">
        <v>49</v>
      </c>
      <c r="G184">
        <v>0</v>
      </c>
      <c r="H184">
        <v>0</v>
      </c>
      <c r="I184">
        <v>0</v>
      </c>
      <c r="J184" t="s">
        <v>280</v>
      </c>
      <c r="L184">
        <v>1</v>
      </c>
      <c r="M184">
        <v>0</v>
      </c>
      <c r="Q184" s="3">
        <v>1950</v>
      </c>
      <c r="R184" t="s">
        <v>222</v>
      </c>
    </row>
    <row r="185" spans="1:18">
      <c r="A185" t="s">
        <v>49</v>
      </c>
      <c r="B185" t="s">
        <v>278</v>
      </c>
      <c r="C185">
        <v>5</v>
      </c>
      <c r="D185" t="s">
        <v>277</v>
      </c>
      <c r="E185" t="s">
        <v>49</v>
      </c>
      <c r="G185">
        <v>0</v>
      </c>
      <c r="H185">
        <v>0</v>
      </c>
      <c r="I185">
        <v>0</v>
      </c>
      <c r="J185" t="s">
        <v>279</v>
      </c>
      <c r="L185">
        <v>2</v>
      </c>
      <c r="M185">
        <v>0</v>
      </c>
      <c r="Q185" s="3">
        <v>1950</v>
      </c>
      <c r="R185" t="s">
        <v>222</v>
      </c>
    </row>
    <row r="186" spans="1:18">
      <c r="A186" t="s">
        <v>49</v>
      </c>
      <c r="B186" t="s">
        <v>282</v>
      </c>
      <c r="C186">
        <v>6</v>
      </c>
      <c r="D186" t="s">
        <v>281</v>
      </c>
      <c r="E186" t="s">
        <v>49</v>
      </c>
      <c r="G186">
        <v>0</v>
      </c>
      <c r="H186">
        <v>0</v>
      </c>
      <c r="I186">
        <v>0</v>
      </c>
      <c r="J186" t="s">
        <v>283</v>
      </c>
      <c r="L186">
        <v>2</v>
      </c>
      <c r="M186">
        <v>0</v>
      </c>
      <c r="Q186" s="3">
        <v>1951</v>
      </c>
      <c r="R186" t="s">
        <v>222</v>
      </c>
    </row>
    <row r="187" spans="1:18">
      <c r="A187" t="s">
        <v>49</v>
      </c>
      <c r="B187" t="s">
        <v>249</v>
      </c>
      <c r="C187">
        <v>1</v>
      </c>
      <c r="E187" t="s">
        <v>49</v>
      </c>
      <c r="G187">
        <v>0</v>
      </c>
      <c r="H187">
        <v>0</v>
      </c>
      <c r="I187">
        <v>0</v>
      </c>
      <c r="J187" t="s">
        <v>250</v>
      </c>
      <c r="L187">
        <v>1</v>
      </c>
      <c r="M187">
        <v>0</v>
      </c>
      <c r="Q187" s="3">
        <v>1953</v>
      </c>
      <c r="R187" t="s">
        <v>222</v>
      </c>
    </row>
    <row r="188" spans="1:18">
      <c r="A188" t="s">
        <v>49</v>
      </c>
      <c r="B188" t="s">
        <v>278</v>
      </c>
      <c r="C188">
        <v>5</v>
      </c>
      <c r="D188" t="s">
        <v>256</v>
      </c>
      <c r="E188" t="s">
        <v>49</v>
      </c>
      <c r="F188" t="s">
        <v>284</v>
      </c>
      <c r="G188">
        <v>1</v>
      </c>
      <c r="H188">
        <v>0</v>
      </c>
      <c r="I188">
        <v>0</v>
      </c>
      <c r="K188" t="s">
        <v>285</v>
      </c>
      <c r="L188">
        <v>2</v>
      </c>
      <c r="M188">
        <v>0</v>
      </c>
      <c r="Q188" s="3">
        <v>1956</v>
      </c>
      <c r="R188" t="s">
        <v>222</v>
      </c>
    </row>
    <row r="189" spans="1:18">
      <c r="A189" t="s">
        <v>49</v>
      </c>
      <c r="B189" t="s">
        <v>236</v>
      </c>
      <c r="C189">
        <v>4</v>
      </c>
      <c r="D189" t="s">
        <v>252</v>
      </c>
      <c r="E189" t="s">
        <v>49</v>
      </c>
      <c r="G189">
        <v>0</v>
      </c>
      <c r="H189">
        <v>0</v>
      </c>
      <c r="I189">
        <v>0</v>
      </c>
      <c r="L189">
        <v>2</v>
      </c>
      <c r="M189">
        <v>0</v>
      </c>
      <c r="Q189" s="3">
        <v>1956</v>
      </c>
      <c r="R189" t="s">
        <v>222</v>
      </c>
    </row>
    <row r="190" spans="1:18">
      <c r="A190" t="s">
        <v>49</v>
      </c>
      <c r="B190" t="s">
        <v>291</v>
      </c>
      <c r="C190">
        <v>1</v>
      </c>
      <c r="D190" t="s">
        <v>252</v>
      </c>
      <c r="E190" t="s">
        <v>49</v>
      </c>
      <c r="G190">
        <v>0</v>
      </c>
      <c r="H190">
        <v>0</v>
      </c>
      <c r="I190">
        <v>0</v>
      </c>
      <c r="J190" t="s">
        <v>292</v>
      </c>
      <c r="L190">
        <v>2</v>
      </c>
      <c r="M190">
        <v>0</v>
      </c>
      <c r="Q190" s="3">
        <v>1957</v>
      </c>
      <c r="R190" t="s">
        <v>222</v>
      </c>
    </row>
    <row r="191" spans="1:18">
      <c r="A191" t="s">
        <v>49</v>
      </c>
      <c r="B191" t="s">
        <v>236</v>
      </c>
      <c r="C191">
        <v>12</v>
      </c>
      <c r="D191" t="s">
        <v>237</v>
      </c>
      <c r="E191" t="s">
        <v>49</v>
      </c>
      <c r="G191">
        <v>0</v>
      </c>
      <c r="H191">
        <v>0</v>
      </c>
      <c r="I191">
        <v>0</v>
      </c>
      <c r="J191" t="s">
        <v>238</v>
      </c>
      <c r="L191">
        <v>2</v>
      </c>
      <c r="M191">
        <v>0</v>
      </c>
      <c r="P191" t="s">
        <v>239</v>
      </c>
      <c r="Q191" s="3">
        <v>1958</v>
      </c>
      <c r="R191" t="s">
        <v>222</v>
      </c>
    </row>
    <row r="192" spans="1:18">
      <c r="A192" t="s">
        <v>49</v>
      </c>
      <c r="B192" t="s">
        <v>252</v>
      </c>
      <c r="C192">
        <v>3</v>
      </c>
      <c r="D192" t="s">
        <v>251</v>
      </c>
      <c r="E192" t="s">
        <v>251</v>
      </c>
      <c r="G192">
        <v>0</v>
      </c>
      <c r="H192">
        <v>0</v>
      </c>
      <c r="I192">
        <v>0</v>
      </c>
      <c r="L192">
        <v>3</v>
      </c>
      <c r="M192">
        <v>0</v>
      </c>
      <c r="Q192" s="3">
        <v>1959</v>
      </c>
      <c r="R192" t="s">
        <v>222</v>
      </c>
    </row>
    <row r="193" spans="1:18">
      <c r="A193" t="s">
        <v>49</v>
      </c>
      <c r="B193" t="s">
        <v>251</v>
      </c>
      <c r="C193">
        <v>1</v>
      </c>
      <c r="D193" t="s">
        <v>252</v>
      </c>
      <c r="E193" t="s">
        <v>49</v>
      </c>
      <c r="G193">
        <v>0</v>
      </c>
      <c r="H193">
        <v>0</v>
      </c>
      <c r="I193">
        <v>0</v>
      </c>
      <c r="K193" t="s">
        <v>678</v>
      </c>
      <c r="L193">
        <v>3</v>
      </c>
      <c r="M193">
        <v>0</v>
      </c>
      <c r="P193" t="s">
        <v>253</v>
      </c>
      <c r="Q193" s="3">
        <v>1959</v>
      </c>
      <c r="R193" t="s">
        <v>222</v>
      </c>
    </row>
    <row r="194" spans="1:18">
      <c r="A194" t="s">
        <v>49</v>
      </c>
      <c r="B194" t="s">
        <v>252</v>
      </c>
      <c r="C194">
        <v>4</v>
      </c>
      <c r="D194" t="s">
        <v>251</v>
      </c>
      <c r="E194" t="s">
        <v>251</v>
      </c>
      <c r="F194" t="s">
        <v>293</v>
      </c>
      <c r="G194">
        <v>1</v>
      </c>
      <c r="H194">
        <v>0</v>
      </c>
      <c r="I194">
        <v>0</v>
      </c>
      <c r="J194" t="s">
        <v>294</v>
      </c>
      <c r="L194">
        <v>3</v>
      </c>
      <c r="M194">
        <v>0</v>
      </c>
      <c r="Q194" s="3">
        <v>1959</v>
      </c>
      <c r="R194" t="s">
        <v>222</v>
      </c>
    </row>
    <row r="195" spans="1:18">
      <c r="A195" t="s">
        <v>49</v>
      </c>
      <c r="B195" t="s">
        <v>240</v>
      </c>
      <c r="C195">
        <v>2</v>
      </c>
      <c r="E195" t="s">
        <v>49</v>
      </c>
      <c r="G195">
        <v>0</v>
      </c>
      <c r="H195">
        <v>0</v>
      </c>
      <c r="I195">
        <v>0</v>
      </c>
      <c r="J195" t="s">
        <v>241</v>
      </c>
      <c r="K195" t="s">
        <v>126</v>
      </c>
      <c r="L195">
        <v>2</v>
      </c>
      <c r="M195">
        <v>0</v>
      </c>
      <c r="Q195" s="3">
        <v>1960</v>
      </c>
      <c r="R195" t="s">
        <v>222</v>
      </c>
    </row>
    <row r="196" spans="1:18">
      <c r="A196" t="s">
        <v>49</v>
      </c>
      <c r="B196" t="s">
        <v>295</v>
      </c>
      <c r="C196">
        <v>2</v>
      </c>
      <c r="E196" t="s">
        <v>49</v>
      </c>
      <c r="G196">
        <v>0</v>
      </c>
      <c r="H196">
        <v>0</v>
      </c>
      <c r="I196">
        <v>0</v>
      </c>
      <c r="J196" t="s">
        <v>296</v>
      </c>
      <c r="L196">
        <v>2</v>
      </c>
      <c r="M196">
        <v>0</v>
      </c>
      <c r="Q196" s="3">
        <v>1961</v>
      </c>
      <c r="R196" t="s">
        <v>222</v>
      </c>
    </row>
    <row r="197" spans="1:18">
      <c r="A197" t="s">
        <v>49</v>
      </c>
      <c r="B197" t="s">
        <v>243</v>
      </c>
      <c r="C197">
        <v>1</v>
      </c>
      <c r="E197" t="s">
        <v>49</v>
      </c>
      <c r="G197">
        <v>0</v>
      </c>
      <c r="H197">
        <v>0</v>
      </c>
      <c r="I197">
        <v>0</v>
      </c>
      <c r="J197" t="s">
        <v>242</v>
      </c>
      <c r="L197">
        <v>1</v>
      </c>
      <c r="M197">
        <v>0</v>
      </c>
      <c r="Q197" s="3">
        <v>1971</v>
      </c>
      <c r="R197" t="s">
        <v>222</v>
      </c>
    </row>
    <row r="198" spans="1:18">
      <c r="A198" t="s">
        <v>49</v>
      </c>
      <c r="B198" t="s">
        <v>244</v>
      </c>
      <c r="C198">
        <v>1</v>
      </c>
      <c r="D198" t="s">
        <v>245</v>
      </c>
      <c r="E198" t="s">
        <v>49</v>
      </c>
      <c r="G198">
        <v>0</v>
      </c>
      <c r="H198">
        <v>0</v>
      </c>
      <c r="I198">
        <v>0</v>
      </c>
      <c r="J198" t="s">
        <v>246</v>
      </c>
      <c r="K198" t="s">
        <v>247</v>
      </c>
      <c r="L198">
        <v>1</v>
      </c>
      <c r="M198">
        <v>0</v>
      </c>
      <c r="Q198" s="3">
        <v>1980</v>
      </c>
      <c r="R198" t="s">
        <v>222</v>
      </c>
    </row>
    <row r="199" spans="1:18">
      <c r="A199" t="s">
        <v>251</v>
      </c>
      <c r="B199" t="s">
        <v>52</v>
      </c>
      <c r="C199">
        <v>30</v>
      </c>
      <c r="D199" t="s">
        <v>49</v>
      </c>
      <c r="E199" t="s">
        <v>49</v>
      </c>
      <c r="F199" t="s">
        <v>297</v>
      </c>
      <c r="G199">
        <v>1</v>
      </c>
      <c r="H199">
        <v>1</v>
      </c>
      <c r="I199">
        <v>1</v>
      </c>
      <c r="L199">
        <v>3</v>
      </c>
      <c r="M199">
        <v>0</v>
      </c>
      <c r="Q199" s="3">
        <v>1967</v>
      </c>
      <c r="R199" t="s">
        <v>222</v>
      </c>
    </row>
    <row r="200" spans="1:18">
      <c r="A200" t="s">
        <v>288</v>
      </c>
      <c r="B200" t="s">
        <v>288</v>
      </c>
      <c r="C200">
        <v>3</v>
      </c>
      <c r="D200" t="s">
        <v>256</v>
      </c>
      <c r="E200" t="s">
        <v>49</v>
      </c>
      <c r="F200" t="s">
        <v>289</v>
      </c>
      <c r="G200">
        <v>1</v>
      </c>
      <c r="H200">
        <v>1</v>
      </c>
      <c r="I200">
        <v>1</v>
      </c>
      <c r="J200" t="s">
        <v>290</v>
      </c>
      <c r="L200">
        <v>3</v>
      </c>
      <c r="M200">
        <v>0</v>
      </c>
      <c r="Q200" s="3">
        <v>1948</v>
      </c>
      <c r="R200" t="s">
        <v>222</v>
      </c>
    </row>
    <row r="201" spans="1:18">
      <c r="A201" t="s">
        <v>286</v>
      </c>
      <c r="B201" t="s">
        <v>286</v>
      </c>
      <c r="C201">
        <v>3</v>
      </c>
      <c r="D201" t="s">
        <v>256</v>
      </c>
      <c r="E201" t="s">
        <v>49</v>
      </c>
      <c r="F201" t="s">
        <v>287</v>
      </c>
      <c r="G201">
        <v>1</v>
      </c>
      <c r="H201">
        <v>0</v>
      </c>
      <c r="I201">
        <v>0</v>
      </c>
      <c r="J201" t="s">
        <v>525</v>
      </c>
      <c r="L201">
        <v>3</v>
      </c>
      <c r="M201">
        <v>0</v>
      </c>
      <c r="Q201" s="3">
        <v>1947</v>
      </c>
      <c r="R201" t="s">
        <v>524</v>
      </c>
    </row>
    <row r="202" spans="1:18">
      <c r="A202" t="s">
        <v>87</v>
      </c>
      <c r="B202" t="s">
        <v>87</v>
      </c>
      <c r="C202">
        <v>1</v>
      </c>
      <c r="D202" t="s">
        <v>88</v>
      </c>
      <c r="E202" t="s">
        <v>80</v>
      </c>
      <c r="G202">
        <v>0</v>
      </c>
      <c r="H202">
        <v>0</v>
      </c>
      <c r="I202">
        <v>0</v>
      </c>
      <c r="L202">
        <v>3</v>
      </c>
      <c r="M202">
        <v>0</v>
      </c>
      <c r="Q202" s="3">
        <v>1950</v>
      </c>
      <c r="R202" t="s">
        <v>848</v>
      </c>
    </row>
    <row r="203" spans="1:18">
      <c r="A203" t="s">
        <v>80</v>
      </c>
      <c r="B203" t="s">
        <v>82</v>
      </c>
      <c r="C203">
        <v>1</v>
      </c>
      <c r="D203" t="s">
        <v>83</v>
      </c>
      <c r="E203" t="s">
        <v>80</v>
      </c>
      <c r="F203" t="s">
        <v>90</v>
      </c>
      <c r="G203">
        <v>0</v>
      </c>
      <c r="H203">
        <v>0</v>
      </c>
      <c r="I203">
        <v>0</v>
      </c>
      <c r="J203" t="s">
        <v>81</v>
      </c>
      <c r="L203">
        <v>2</v>
      </c>
      <c r="M203">
        <v>0</v>
      </c>
      <c r="P203" t="s">
        <v>84</v>
      </c>
      <c r="Q203" s="3">
        <v>1900</v>
      </c>
      <c r="R203" t="s">
        <v>848</v>
      </c>
    </row>
    <row r="204" spans="1:18">
      <c r="A204" t="s">
        <v>80</v>
      </c>
      <c r="B204" t="s">
        <v>82</v>
      </c>
      <c r="C204">
        <v>1</v>
      </c>
      <c r="D204" t="s">
        <v>83</v>
      </c>
      <c r="E204" t="s">
        <v>80</v>
      </c>
      <c r="G204">
        <v>0</v>
      </c>
      <c r="H204">
        <v>0</v>
      </c>
      <c r="I204">
        <v>0</v>
      </c>
      <c r="L204">
        <v>2</v>
      </c>
      <c r="M204">
        <v>0</v>
      </c>
      <c r="P204" t="s">
        <v>86</v>
      </c>
      <c r="Q204" s="3">
        <v>1910</v>
      </c>
      <c r="R204" t="s">
        <v>848</v>
      </c>
    </row>
    <row r="205" spans="1:18">
      <c r="A205" t="s">
        <v>80</v>
      </c>
      <c r="B205" t="s">
        <v>83</v>
      </c>
      <c r="C205">
        <v>1</v>
      </c>
      <c r="D205" t="s">
        <v>85</v>
      </c>
      <c r="E205" t="s">
        <v>408</v>
      </c>
      <c r="G205">
        <v>0</v>
      </c>
      <c r="H205">
        <v>0</v>
      </c>
      <c r="I205">
        <v>0</v>
      </c>
      <c r="K205" t="s">
        <v>89</v>
      </c>
      <c r="L205">
        <v>3</v>
      </c>
      <c r="M205">
        <v>0</v>
      </c>
      <c r="Q205" s="3">
        <v>1910</v>
      </c>
      <c r="R205" t="s">
        <v>848</v>
      </c>
    </row>
    <row r="206" spans="1:18">
      <c r="A206" t="s">
        <v>80</v>
      </c>
      <c r="B206" t="s">
        <v>82</v>
      </c>
      <c r="C206">
        <v>2</v>
      </c>
      <c r="D206" t="s">
        <v>91</v>
      </c>
      <c r="E206" s="1" t="s">
        <v>80</v>
      </c>
      <c r="G206">
        <v>0</v>
      </c>
      <c r="H206">
        <v>0</v>
      </c>
      <c r="I206">
        <v>0</v>
      </c>
      <c r="J206" t="s">
        <v>92</v>
      </c>
      <c r="K206" t="s">
        <v>93</v>
      </c>
      <c r="L206">
        <v>2</v>
      </c>
      <c r="M206">
        <v>0</v>
      </c>
      <c r="Q206" s="3">
        <v>1915</v>
      </c>
      <c r="R206" t="s">
        <v>848</v>
      </c>
    </row>
    <row r="207" spans="1:18">
      <c r="A207" t="s">
        <v>331</v>
      </c>
      <c r="B207" t="s">
        <v>332</v>
      </c>
      <c r="C207">
        <v>2</v>
      </c>
      <c r="D207" t="s">
        <v>333</v>
      </c>
      <c r="E207" t="s">
        <v>333</v>
      </c>
      <c r="F207" t="s">
        <v>334</v>
      </c>
      <c r="G207">
        <v>1</v>
      </c>
      <c r="H207">
        <v>1</v>
      </c>
      <c r="I207">
        <v>2</v>
      </c>
      <c r="J207" t="s">
        <v>335</v>
      </c>
      <c r="L207">
        <v>3</v>
      </c>
      <c r="M207">
        <v>0</v>
      </c>
      <c r="Q207" s="3">
        <v>1987</v>
      </c>
      <c r="R207" t="s">
        <v>329</v>
      </c>
    </row>
    <row r="208" spans="1:18">
      <c r="A208" t="s">
        <v>537</v>
      </c>
      <c r="B208" t="s">
        <v>538</v>
      </c>
      <c r="C208">
        <v>1</v>
      </c>
      <c r="D208" t="s">
        <v>536</v>
      </c>
      <c r="E208" t="s">
        <v>535</v>
      </c>
      <c r="F208" t="s">
        <v>539</v>
      </c>
      <c r="G208">
        <v>1</v>
      </c>
      <c r="H208">
        <v>0</v>
      </c>
      <c r="I208">
        <v>0</v>
      </c>
      <c r="J208" t="s">
        <v>540</v>
      </c>
      <c r="L208">
        <v>3</v>
      </c>
      <c r="M208">
        <v>0</v>
      </c>
      <c r="N208">
        <v>1</v>
      </c>
      <c r="O208">
        <v>22</v>
      </c>
      <c r="Q208" s="3">
        <v>1860</v>
      </c>
      <c r="R208" t="s">
        <v>544</v>
      </c>
    </row>
    <row r="209" spans="1:18">
      <c r="A209" t="s">
        <v>536</v>
      </c>
      <c r="B209" t="s">
        <v>543</v>
      </c>
      <c r="C209">
        <v>2</v>
      </c>
      <c r="D209" t="s">
        <v>541</v>
      </c>
      <c r="E209" t="s">
        <v>537</v>
      </c>
      <c r="F209" t="s">
        <v>542</v>
      </c>
      <c r="G209">
        <v>1</v>
      </c>
      <c r="H209">
        <v>0</v>
      </c>
      <c r="I209">
        <v>0</v>
      </c>
      <c r="J209" t="s">
        <v>126</v>
      </c>
      <c r="L209">
        <v>3</v>
      </c>
      <c r="M209">
        <v>0</v>
      </c>
      <c r="N209">
        <v>2</v>
      </c>
      <c r="O209">
        <v>22</v>
      </c>
      <c r="P209" t="s">
        <v>545</v>
      </c>
      <c r="Q209" s="3">
        <v>1860</v>
      </c>
      <c r="R209" t="s">
        <v>544</v>
      </c>
    </row>
    <row r="210" spans="1:18">
      <c r="A210" t="s">
        <v>49</v>
      </c>
      <c r="B210" t="s">
        <v>521</v>
      </c>
      <c r="C210">
        <v>2</v>
      </c>
      <c r="D210" t="s">
        <v>286</v>
      </c>
      <c r="E210" t="s">
        <v>286</v>
      </c>
      <c r="G210">
        <v>0</v>
      </c>
      <c r="H210">
        <v>0</v>
      </c>
      <c r="I210">
        <v>0</v>
      </c>
      <c r="J210" t="s">
        <v>523</v>
      </c>
      <c r="L210">
        <v>1</v>
      </c>
      <c r="M210">
        <v>0</v>
      </c>
      <c r="R210" t="s">
        <v>522</v>
      </c>
    </row>
    <row r="211" spans="1:18">
      <c r="A211" t="s">
        <v>489</v>
      </c>
      <c r="B211" t="s">
        <v>490</v>
      </c>
      <c r="C211">
        <v>15</v>
      </c>
      <c r="D211" t="s">
        <v>491</v>
      </c>
      <c r="E211" t="s">
        <v>489</v>
      </c>
      <c r="G211">
        <v>0</v>
      </c>
      <c r="H211">
        <v>0</v>
      </c>
      <c r="I211">
        <v>0</v>
      </c>
      <c r="J211" t="s">
        <v>113</v>
      </c>
      <c r="L211">
        <v>2</v>
      </c>
      <c r="M211">
        <v>0</v>
      </c>
      <c r="R211" t="s">
        <v>492</v>
      </c>
    </row>
    <row r="212" spans="1:18">
      <c r="A212" t="s">
        <v>685</v>
      </c>
      <c r="B212" t="s">
        <v>688</v>
      </c>
      <c r="C212">
        <v>7</v>
      </c>
      <c r="D212" t="s">
        <v>689</v>
      </c>
      <c r="E212" t="s">
        <v>685</v>
      </c>
      <c r="G212">
        <v>0</v>
      </c>
      <c r="H212">
        <v>0</v>
      </c>
      <c r="I212">
        <v>0</v>
      </c>
      <c r="J212" t="s">
        <v>690</v>
      </c>
      <c r="L212">
        <v>2</v>
      </c>
      <c r="M212">
        <v>0</v>
      </c>
      <c r="P212" t="s">
        <v>686</v>
      </c>
      <c r="Q212" s="3">
        <v>1910</v>
      </c>
      <c r="R212" t="s">
        <v>687</v>
      </c>
    </row>
    <row r="213" spans="1:18">
      <c r="A213" t="s">
        <v>685</v>
      </c>
      <c r="B213" t="s">
        <v>691</v>
      </c>
      <c r="C213">
        <v>1</v>
      </c>
      <c r="D213" t="s">
        <v>689</v>
      </c>
      <c r="E213" t="s">
        <v>685</v>
      </c>
      <c r="G213">
        <v>1</v>
      </c>
      <c r="H213">
        <v>1</v>
      </c>
      <c r="I213">
        <v>8</v>
      </c>
      <c r="J213" t="s">
        <v>692</v>
      </c>
      <c r="L213">
        <v>2</v>
      </c>
      <c r="M213">
        <v>1</v>
      </c>
      <c r="Q213" s="3">
        <v>1918</v>
      </c>
      <c r="R213" t="s">
        <v>687</v>
      </c>
    </row>
    <row r="214" spans="1:18">
      <c r="A214" t="s">
        <v>685</v>
      </c>
      <c r="B214" t="s">
        <v>693</v>
      </c>
      <c r="C214">
        <v>1</v>
      </c>
      <c r="D214" t="s">
        <v>331</v>
      </c>
      <c r="E214" t="s">
        <v>331</v>
      </c>
      <c r="G214">
        <v>0</v>
      </c>
      <c r="H214">
        <v>0</v>
      </c>
      <c r="I214">
        <v>0</v>
      </c>
      <c r="J214" t="s">
        <v>694</v>
      </c>
      <c r="L214">
        <v>3</v>
      </c>
      <c r="M214">
        <v>0</v>
      </c>
      <c r="Q214" s="3">
        <v>1920</v>
      </c>
      <c r="R214" t="s">
        <v>687</v>
      </c>
    </row>
    <row r="215" spans="1:18">
      <c r="A215" t="s">
        <v>685</v>
      </c>
      <c r="B215" t="s">
        <v>688</v>
      </c>
      <c r="C215">
        <v>4</v>
      </c>
      <c r="D215" t="s">
        <v>689</v>
      </c>
      <c r="E215" t="s">
        <v>685</v>
      </c>
      <c r="F215" t="s">
        <v>695</v>
      </c>
      <c r="G215">
        <v>1</v>
      </c>
      <c r="H215">
        <v>1</v>
      </c>
      <c r="I215">
        <v>1</v>
      </c>
      <c r="L215">
        <v>2</v>
      </c>
      <c r="M215">
        <v>0</v>
      </c>
      <c r="P215" t="s">
        <v>696</v>
      </c>
      <c r="Q215" s="3">
        <v>1925</v>
      </c>
      <c r="R215" t="s">
        <v>687</v>
      </c>
    </row>
    <row r="216" spans="1:18">
      <c r="A216" t="s">
        <v>685</v>
      </c>
      <c r="B216" t="s">
        <v>688</v>
      </c>
      <c r="C216">
        <v>2</v>
      </c>
      <c r="D216" t="s">
        <v>689</v>
      </c>
      <c r="E216" t="s">
        <v>685</v>
      </c>
      <c r="G216">
        <v>0</v>
      </c>
      <c r="H216">
        <v>0</v>
      </c>
      <c r="I216">
        <v>0</v>
      </c>
      <c r="J216" t="s">
        <v>697</v>
      </c>
      <c r="L216">
        <v>2</v>
      </c>
      <c r="M216">
        <v>0</v>
      </c>
      <c r="Q216" s="3">
        <v>1925</v>
      </c>
      <c r="R216" t="s">
        <v>687</v>
      </c>
    </row>
    <row r="217" spans="1:18">
      <c r="A217" t="s">
        <v>685</v>
      </c>
      <c r="B217" t="s">
        <v>688</v>
      </c>
      <c r="C217">
        <v>1</v>
      </c>
      <c r="D217" t="s">
        <v>689</v>
      </c>
      <c r="E217" t="s">
        <v>685</v>
      </c>
      <c r="G217">
        <v>0</v>
      </c>
      <c r="H217">
        <v>0</v>
      </c>
      <c r="I217">
        <v>0</v>
      </c>
      <c r="J217" t="s">
        <v>698</v>
      </c>
      <c r="L217">
        <v>2</v>
      </c>
      <c r="M217">
        <v>0</v>
      </c>
      <c r="Q217" s="3">
        <v>1925</v>
      </c>
      <c r="R217" t="s">
        <v>687</v>
      </c>
    </row>
    <row r="218" spans="1:18">
      <c r="A218" t="s">
        <v>685</v>
      </c>
      <c r="B218" t="s">
        <v>689</v>
      </c>
      <c r="C218">
        <v>1</v>
      </c>
      <c r="D218" t="s">
        <v>49</v>
      </c>
      <c r="E218" t="s">
        <v>49</v>
      </c>
      <c r="F218" t="s">
        <v>699</v>
      </c>
      <c r="G218">
        <v>1</v>
      </c>
      <c r="H218">
        <v>1</v>
      </c>
      <c r="I218">
        <v>4</v>
      </c>
      <c r="J218" t="s">
        <v>113</v>
      </c>
      <c r="L218">
        <v>3</v>
      </c>
      <c r="M218">
        <v>0</v>
      </c>
      <c r="P218" t="s">
        <v>700</v>
      </c>
      <c r="Q218" s="3">
        <v>1930</v>
      </c>
      <c r="R218" t="s">
        <v>687</v>
      </c>
    </row>
    <row r="219" spans="1:18">
      <c r="A219" t="s">
        <v>685</v>
      </c>
      <c r="B219" t="s">
        <v>688</v>
      </c>
      <c r="C219">
        <v>2</v>
      </c>
      <c r="D219" t="s">
        <v>689</v>
      </c>
      <c r="E219" t="s">
        <v>49</v>
      </c>
      <c r="G219">
        <v>0</v>
      </c>
      <c r="H219">
        <v>0</v>
      </c>
      <c r="I219">
        <v>0</v>
      </c>
      <c r="J219" t="s">
        <v>701</v>
      </c>
      <c r="L219">
        <v>2</v>
      </c>
      <c r="M219">
        <v>0</v>
      </c>
      <c r="Q219" s="3">
        <v>1930</v>
      </c>
      <c r="R219" t="s">
        <v>687</v>
      </c>
    </row>
    <row r="220" spans="1:18">
      <c r="A220" t="s">
        <v>685</v>
      </c>
      <c r="B220" t="s">
        <v>688</v>
      </c>
      <c r="C220">
        <v>5</v>
      </c>
      <c r="D220" t="s">
        <v>689</v>
      </c>
      <c r="E220" t="s">
        <v>685</v>
      </c>
      <c r="F220" t="s">
        <v>702</v>
      </c>
      <c r="G220">
        <v>1</v>
      </c>
      <c r="H220">
        <v>0</v>
      </c>
      <c r="I220">
        <v>0</v>
      </c>
      <c r="J220" t="s">
        <v>701</v>
      </c>
      <c r="L220">
        <v>2</v>
      </c>
      <c r="M220">
        <v>0</v>
      </c>
      <c r="P220" t="s">
        <v>703</v>
      </c>
      <c r="Q220" s="3">
        <v>1930</v>
      </c>
      <c r="R220" t="s">
        <v>687</v>
      </c>
    </row>
    <row r="221" spans="1:18">
      <c r="A221" t="s">
        <v>704</v>
      </c>
      <c r="C221">
        <v>2</v>
      </c>
      <c r="D221" t="s">
        <v>689</v>
      </c>
      <c r="E221" t="s">
        <v>685</v>
      </c>
      <c r="F221" t="s">
        <v>705</v>
      </c>
      <c r="G221">
        <v>1</v>
      </c>
      <c r="H221">
        <v>1</v>
      </c>
      <c r="I221">
        <v>2</v>
      </c>
      <c r="J221" t="s">
        <v>706</v>
      </c>
      <c r="L221">
        <v>3</v>
      </c>
      <c r="M221">
        <v>0</v>
      </c>
      <c r="P221" t="s">
        <v>707</v>
      </c>
      <c r="Q221" s="3">
        <v>1940</v>
      </c>
      <c r="R221" t="s">
        <v>687</v>
      </c>
    </row>
    <row r="222" spans="1:18">
      <c r="A222" t="s">
        <v>704</v>
      </c>
      <c r="C222">
        <v>1</v>
      </c>
      <c r="D222" t="s">
        <v>689</v>
      </c>
      <c r="E222" t="s">
        <v>685</v>
      </c>
      <c r="G222">
        <v>0</v>
      </c>
      <c r="H222">
        <v>0</v>
      </c>
      <c r="I222">
        <v>0</v>
      </c>
      <c r="J222" t="s">
        <v>708</v>
      </c>
      <c r="L222">
        <v>3</v>
      </c>
      <c r="M222">
        <v>0</v>
      </c>
      <c r="Q222" s="3">
        <v>1940</v>
      </c>
      <c r="R222" t="s">
        <v>687</v>
      </c>
    </row>
    <row r="223" spans="1:18">
      <c r="A223" t="s">
        <v>685</v>
      </c>
      <c r="B223" t="s">
        <v>688</v>
      </c>
      <c r="C223">
        <v>1</v>
      </c>
      <c r="D223" t="s">
        <v>689</v>
      </c>
      <c r="E223" t="s">
        <v>685</v>
      </c>
      <c r="F223" t="s">
        <v>139</v>
      </c>
      <c r="G223">
        <v>1</v>
      </c>
      <c r="H223">
        <v>1</v>
      </c>
      <c r="I223">
        <v>5</v>
      </c>
      <c r="J223" t="s">
        <v>709</v>
      </c>
      <c r="L223">
        <v>2</v>
      </c>
      <c r="M223">
        <v>0</v>
      </c>
      <c r="Q223" s="3">
        <v>1945</v>
      </c>
      <c r="R223" t="s">
        <v>687</v>
      </c>
    </row>
    <row r="224" spans="1:18">
      <c r="A224" t="s">
        <v>685</v>
      </c>
      <c r="B224" t="s">
        <v>688</v>
      </c>
      <c r="C224">
        <v>3</v>
      </c>
      <c r="D224" t="s">
        <v>689</v>
      </c>
      <c r="E224" t="s">
        <v>685</v>
      </c>
      <c r="G224">
        <v>0</v>
      </c>
      <c r="H224">
        <v>0</v>
      </c>
      <c r="I224">
        <v>0</v>
      </c>
      <c r="J224" t="s">
        <v>710</v>
      </c>
      <c r="L224">
        <v>2</v>
      </c>
      <c r="M224">
        <v>0</v>
      </c>
      <c r="P224" t="s">
        <v>711</v>
      </c>
      <c r="Q224" s="3">
        <v>1945</v>
      </c>
      <c r="R224" t="s">
        <v>687</v>
      </c>
    </row>
    <row r="225" spans="1:18">
      <c r="A225" t="s">
        <v>685</v>
      </c>
      <c r="B225" t="s">
        <v>688</v>
      </c>
      <c r="C225">
        <v>1</v>
      </c>
      <c r="D225" t="s">
        <v>689</v>
      </c>
      <c r="E225" t="s">
        <v>685</v>
      </c>
      <c r="G225">
        <v>0</v>
      </c>
      <c r="H225">
        <v>0</v>
      </c>
      <c r="I225">
        <v>0</v>
      </c>
      <c r="J225" t="s">
        <v>712</v>
      </c>
      <c r="L225">
        <v>2</v>
      </c>
      <c r="M225">
        <v>0</v>
      </c>
      <c r="Q225" s="3">
        <v>1950</v>
      </c>
      <c r="R225" t="s">
        <v>687</v>
      </c>
    </row>
    <row r="226" spans="1:18">
      <c r="A226" t="s">
        <v>685</v>
      </c>
      <c r="C226">
        <v>3</v>
      </c>
      <c r="D226" t="s">
        <v>689</v>
      </c>
      <c r="E226" t="s">
        <v>685</v>
      </c>
      <c r="G226">
        <v>1</v>
      </c>
      <c r="H226">
        <v>1</v>
      </c>
      <c r="I226">
        <v>5</v>
      </c>
      <c r="J226" t="s">
        <v>725</v>
      </c>
      <c r="L226">
        <v>2</v>
      </c>
      <c r="M226">
        <v>1</v>
      </c>
      <c r="Q226" s="3">
        <v>1960</v>
      </c>
      <c r="R226" t="s">
        <v>687</v>
      </c>
    </row>
    <row r="227" spans="1:18">
      <c r="A227" t="s">
        <v>333</v>
      </c>
      <c r="C227">
        <v>2</v>
      </c>
      <c r="D227" t="s">
        <v>689</v>
      </c>
      <c r="E227" t="s">
        <v>685</v>
      </c>
      <c r="G227">
        <v>0</v>
      </c>
      <c r="H227">
        <v>0</v>
      </c>
      <c r="I227">
        <v>0</v>
      </c>
      <c r="J227" t="s">
        <v>714</v>
      </c>
      <c r="L227">
        <v>3</v>
      </c>
      <c r="M227">
        <v>0</v>
      </c>
      <c r="N227">
        <v>1</v>
      </c>
      <c r="O227">
        <v>28</v>
      </c>
      <c r="Q227" s="3">
        <v>1969</v>
      </c>
      <c r="R227" t="s">
        <v>687</v>
      </c>
    </row>
    <row r="228" spans="1:18">
      <c r="A228" t="s">
        <v>685</v>
      </c>
      <c r="B228" t="s">
        <v>689</v>
      </c>
      <c r="C228">
        <v>13</v>
      </c>
      <c r="E228" t="s">
        <v>333</v>
      </c>
      <c r="G228">
        <v>0</v>
      </c>
      <c r="H228">
        <v>0</v>
      </c>
      <c r="I228">
        <v>0</v>
      </c>
      <c r="J228" t="s">
        <v>713</v>
      </c>
      <c r="L228">
        <v>3</v>
      </c>
      <c r="M228">
        <v>0</v>
      </c>
      <c r="N228">
        <v>2</v>
      </c>
      <c r="O228">
        <v>28</v>
      </c>
      <c r="Q228" s="3">
        <v>1969</v>
      </c>
      <c r="R228" t="s">
        <v>687</v>
      </c>
    </row>
    <row r="229" spans="1:18">
      <c r="A229" t="s">
        <v>331</v>
      </c>
      <c r="C229">
        <v>19</v>
      </c>
      <c r="D229" t="s">
        <v>689</v>
      </c>
      <c r="E229" t="s">
        <v>685</v>
      </c>
      <c r="F229" t="s">
        <v>266</v>
      </c>
      <c r="G229">
        <v>1</v>
      </c>
      <c r="H229">
        <v>1</v>
      </c>
      <c r="I229">
        <v>3</v>
      </c>
      <c r="J229" t="s">
        <v>715</v>
      </c>
      <c r="L229">
        <v>3</v>
      </c>
      <c r="M229">
        <v>0</v>
      </c>
      <c r="P229" t="s">
        <v>716</v>
      </c>
      <c r="Q229" s="3">
        <v>1975</v>
      </c>
      <c r="R229" t="s">
        <v>687</v>
      </c>
    </row>
    <row r="230" spans="1:18">
      <c r="A230" t="s">
        <v>333</v>
      </c>
      <c r="C230">
        <v>1</v>
      </c>
      <c r="D230" t="s">
        <v>689</v>
      </c>
      <c r="E230" t="s">
        <v>685</v>
      </c>
      <c r="G230">
        <v>0</v>
      </c>
      <c r="H230">
        <v>0</v>
      </c>
      <c r="I230">
        <v>0</v>
      </c>
      <c r="J230" t="s">
        <v>717</v>
      </c>
      <c r="L230">
        <v>3</v>
      </c>
      <c r="M230">
        <v>0</v>
      </c>
      <c r="N230">
        <v>1</v>
      </c>
      <c r="O230">
        <v>29</v>
      </c>
      <c r="Q230" s="3">
        <v>1977</v>
      </c>
      <c r="R230" t="s">
        <v>687</v>
      </c>
    </row>
    <row r="231" spans="1:18">
      <c r="A231" t="s">
        <v>685</v>
      </c>
      <c r="B231" t="s">
        <v>689</v>
      </c>
      <c r="C231">
        <v>16</v>
      </c>
      <c r="E231" t="s">
        <v>49</v>
      </c>
      <c r="F231" t="s">
        <v>718</v>
      </c>
      <c r="G231">
        <v>1</v>
      </c>
      <c r="H231">
        <v>1</v>
      </c>
      <c r="L231">
        <v>3</v>
      </c>
      <c r="M231">
        <v>0</v>
      </c>
      <c r="N231">
        <v>2</v>
      </c>
      <c r="O231">
        <v>29</v>
      </c>
      <c r="Q231" s="3">
        <v>1977</v>
      </c>
      <c r="R231" t="s">
        <v>687</v>
      </c>
    </row>
    <row r="232" spans="1:18">
      <c r="A232" t="s">
        <v>685</v>
      </c>
      <c r="B232" t="s">
        <v>688</v>
      </c>
      <c r="C232">
        <v>3</v>
      </c>
      <c r="D232" t="s">
        <v>689</v>
      </c>
      <c r="E232" t="s">
        <v>685</v>
      </c>
      <c r="G232">
        <v>0</v>
      </c>
      <c r="H232">
        <v>0</v>
      </c>
      <c r="I232">
        <v>0</v>
      </c>
      <c r="J232" t="s">
        <v>719</v>
      </c>
      <c r="L232">
        <v>2</v>
      </c>
      <c r="M232">
        <v>0</v>
      </c>
      <c r="Q232" s="3">
        <v>1925</v>
      </c>
      <c r="R232" t="s">
        <v>687</v>
      </c>
    </row>
    <row r="233" spans="1:18">
      <c r="A233" t="s">
        <v>685</v>
      </c>
      <c r="B233" t="s">
        <v>721</v>
      </c>
      <c r="C233">
        <v>5</v>
      </c>
      <c r="D233" t="s">
        <v>688</v>
      </c>
      <c r="E233" t="s">
        <v>685</v>
      </c>
      <c r="G233">
        <v>1</v>
      </c>
      <c r="H233">
        <v>1</v>
      </c>
      <c r="I233">
        <v>8</v>
      </c>
      <c r="J233" t="s">
        <v>720</v>
      </c>
      <c r="L233">
        <v>2</v>
      </c>
      <c r="M233">
        <v>0</v>
      </c>
      <c r="Q233" s="3">
        <v>1885</v>
      </c>
      <c r="R233" t="s">
        <v>687</v>
      </c>
    </row>
    <row r="234" spans="1:18">
      <c r="A234" t="s">
        <v>685</v>
      </c>
      <c r="B234" t="s">
        <v>689</v>
      </c>
      <c r="C234">
        <v>4</v>
      </c>
      <c r="D234" t="s">
        <v>722</v>
      </c>
      <c r="E234" t="s">
        <v>685</v>
      </c>
      <c r="G234">
        <v>0</v>
      </c>
      <c r="H234">
        <v>0</v>
      </c>
      <c r="I234">
        <v>0</v>
      </c>
      <c r="J234" t="s">
        <v>723</v>
      </c>
      <c r="K234" t="s">
        <v>724</v>
      </c>
      <c r="L234">
        <v>2</v>
      </c>
      <c r="M234">
        <v>0</v>
      </c>
      <c r="Q234" s="3">
        <v>1890</v>
      </c>
      <c r="R234" t="s">
        <v>687</v>
      </c>
    </row>
    <row r="235" spans="1:18">
      <c r="A235" t="s">
        <v>685</v>
      </c>
      <c r="B235" t="s">
        <v>721</v>
      </c>
      <c r="C235">
        <v>2</v>
      </c>
      <c r="D235" t="s">
        <v>726</v>
      </c>
      <c r="E235" t="s">
        <v>685</v>
      </c>
      <c r="G235">
        <v>0</v>
      </c>
      <c r="H235">
        <v>0</v>
      </c>
      <c r="I235">
        <v>0</v>
      </c>
      <c r="J235" t="s">
        <v>729</v>
      </c>
      <c r="L235">
        <v>1</v>
      </c>
      <c r="M235">
        <v>0</v>
      </c>
      <c r="N235">
        <v>1</v>
      </c>
      <c r="O235">
        <v>30</v>
      </c>
      <c r="Q235" s="3">
        <v>1960</v>
      </c>
      <c r="R235" t="s">
        <v>687</v>
      </c>
    </row>
    <row r="236" spans="1:18">
      <c r="A236" t="s">
        <v>685</v>
      </c>
      <c r="B236" t="s">
        <v>727</v>
      </c>
      <c r="C236">
        <v>2</v>
      </c>
      <c r="D236" t="s">
        <v>721</v>
      </c>
      <c r="E236" t="s">
        <v>685</v>
      </c>
      <c r="G236">
        <v>0</v>
      </c>
      <c r="H236">
        <v>0</v>
      </c>
      <c r="I236">
        <v>0</v>
      </c>
      <c r="J236" t="s">
        <v>728</v>
      </c>
      <c r="K236" t="s">
        <v>126</v>
      </c>
      <c r="L236">
        <v>2</v>
      </c>
      <c r="M236">
        <v>0</v>
      </c>
      <c r="N236">
        <v>2</v>
      </c>
      <c r="O236">
        <v>30</v>
      </c>
      <c r="Q236" s="3">
        <v>1960</v>
      </c>
      <c r="R236" t="s">
        <v>687</v>
      </c>
    </row>
    <row r="237" spans="1:18">
      <c r="A237" t="s">
        <v>164</v>
      </c>
      <c r="B237" t="s">
        <v>731</v>
      </c>
      <c r="C237">
        <v>1</v>
      </c>
      <c r="D237" t="s">
        <v>732</v>
      </c>
      <c r="E237" t="s">
        <v>164</v>
      </c>
      <c r="G237">
        <v>0</v>
      </c>
      <c r="H237">
        <v>0</v>
      </c>
      <c r="I237">
        <v>0</v>
      </c>
      <c r="J237" t="s">
        <v>734</v>
      </c>
      <c r="L237">
        <v>2</v>
      </c>
      <c r="M237">
        <v>0</v>
      </c>
      <c r="R237" t="s">
        <v>730</v>
      </c>
    </row>
    <row r="238" spans="1:18">
      <c r="A238" t="s">
        <v>164</v>
      </c>
      <c r="B238" t="s">
        <v>736</v>
      </c>
      <c r="C238">
        <v>2</v>
      </c>
      <c r="D238" t="s">
        <v>733</v>
      </c>
      <c r="E238" t="s">
        <v>164</v>
      </c>
      <c r="G238">
        <v>0</v>
      </c>
      <c r="H238">
        <v>0</v>
      </c>
      <c r="I238">
        <v>0</v>
      </c>
      <c r="J238" t="s">
        <v>735</v>
      </c>
      <c r="L238">
        <v>2</v>
      </c>
      <c r="M238">
        <v>0</v>
      </c>
      <c r="R238" t="s">
        <v>730</v>
      </c>
    </row>
    <row r="239" spans="1:18">
      <c r="A239" t="s">
        <v>341</v>
      </c>
      <c r="B239" t="s">
        <v>755</v>
      </c>
      <c r="C239">
        <v>1</v>
      </c>
      <c r="D239" t="s">
        <v>756</v>
      </c>
      <c r="E239" t="s">
        <v>341</v>
      </c>
      <c r="G239">
        <v>0</v>
      </c>
      <c r="H239">
        <v>0</v>
      </c>
      <c r="I239">
        <v>0</v>
      </c>
      <c r="J239" t="s">
        <v>757</v>
      </c>
      <c r="L239">
        <v>2</v>
      </c>
      <c r="M239">
        <v>0</v>
      </c>
      <c r="Q239" s="3">
        <v>1981</v>
      </c>
      <c r="R239" t="s">
        <v>853</v>
      </c>
    </row>
    <row r="240" spans="1:18">
      <c r="A240" t="s">
        <v>341</v>
      </c>
      <c r="B240" t="s">
        <v>342</v>
      </c>
      <c r="C240">
        <v>1</v>
      </c>
      <c r="D240" t="s">
        <v>343</v>
      </c>
      <c r="E240" t="s">
        <v>341</v>
      </c>
      <c r="G240">
        <v>0</v>
      </c>
      <c r="H240">
        <v>0</v>
      </c>
      <c r="I240">
        <v>0</v>
      </c>
      <c r="J240" t="s">
        <v>344</v>
      </c>
      <c r="L240">
        <v>1</v>
      </c>
      <c r="M240">
        <v>0</v>
      </c>
      <c r="R240" t="s">
        <v>853</v>
      </c>
    </row>
    <row r="241" spans="1:18">
      <c r="A241" t="s">
        <v>80</v>
      </c>
      <c r="B241" t="s">
        <v>758</v>
      </c>
      <c r="C241">
        <v>1</v>
      </c>
      <c r="D241" t="s">
        <v>759</v>
      </c>
      <c r="E241" t="s">
        <v>80</v>
      </c>
      <c r="G241">
        <v>0</v>
      </c>
      <c r="H241">
        <v>0</v>
      </c>
      <c r="I241">
        <v>0</v>
      </c>
      <c r="J241" t="s">
        <v>760</v>
      </c>
      <c r="L241">
        <v>1</v>
      </c>
      <c r="M241">
        <v>0</v>
      </c>
      <c r="Q241" s="3">
        <v>1950</v>
      </c>
      <c r="R241" t="s">
        <v>753</v>
      </c>
    </row>
  </sheetData>
  <sortState ref="A2:R205">
    <sortCondition ref="R2:R205"/>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I21"/>
  <sheetViews>
    <sheetView workbookViewId="0">
      <selection activeCell="H15" sqref="H15"/>
    </sheetView>
  </sheetViews>
  <sheetFormatPr defaultRowHeight="15"/>
  <cols>
    <col min="1" max="1" width="20.140625" customWidth="1"/>
    <col min="2" max="3" width="8.28515625" customWidth="1"/>
    <col min="4" max="4" width="8.85546875" style="2" customWidth="1"/>
    <col min="5" max="5" width="8.5703125" style="3" customWidth="1"/>
    <col min="6" max="6" width="14.140625" style="2" customWidth="1"/>
    <col min="7" max="7" width="17" bestFit="1" customWidth="1"/>
    <col min="8" max="8" width="22.28515625" customWidth="1"/>
    <col min="9" max="9" width="19.85546875" customWidth="1"/>
  </cols>
  <sheetData>
    <row r="1" spans="1:9">
      <c r="A1" t="s">
        <v>762</v>
      </c>
    </row>
    <row r="3" spans="1:9">
      <c r="B3" s="11" t="s">
        <v>485</v>
      </c>
      <c r="C3" s="3"/>
      <c r="D3" s="6" t="s">
        <v>761</v>
      </c>
      <c r="E3" s="3" t="s">
        <v>487</v>
      </c>
      <c r="F3" s="6" t="s">
        <v>761</v>
      </c>
      <c r="G3" s="3" t="s">
        <v>390</v>
      </c>
    </row>
    <row r="4" spans="1:9">
      <c r="A4" s="5" t="s">
        <v>754</v>
      </c>
      <c r="B4" s="7" t="s">
        <v>486</v>
      </c>
      <c r="C4" s="7" t="s">
        <v>484</v>
      </c>
      <c r="D4" s="8" t="s">
        <v>532</v>
      </c>
      <c r="E4" s="7" t="s">
        <v>317</v>
      </c>
      <c r="F4" s="8" t="s">
        <v>323</v>
      </c>
      <c r="G4" s="7" t="s">
        <v>391</v>
      </c>
      <c r="H4" s="5" t="s">
        <v>764</v>
      </c>
      <c r="I4" s="5" t="s">
        <v>10</v>
      </c>
    </row>
    <row r="5" spans="1:9">
      <c r="A5" s="9" t="s">
        <v>438</v>
      </c>
      <c r="B5" s="10">
        <v>22</v>
      </c>
      <c r="C5" s="10">
        <v>8</v>
      </c>
      <c r="D5" s="17">
        <f>B5/(C5+B5)*100</f>
        <v>73.333333333333329</v>
      </c>
      <c r="E5" s="10">
        <v>525</v>
      </c>
      <c r="F5" s="17">
        <f>(B5+C5)/E5*100</f>
        <v>5.7142857142857144</v>
      </c>
      <c r="G5" s="13" t="s">
        <v>439</v>
      </c>
      <c r="H5" s="9" t="s">
        <v>440</v>
      </c>
      <c r="I5" s="9" t="s">
        <v>9</v>
      </c>
    </row>
    <row r="6" spans="1:9">
      <c r="A6" t="s">
        <v>319</v>
      </c>
      <c r="B6" s="3">
        <v>8</v>
      </c>
      <c r="C6" s="3">
        <v>2</v>
      </c>
      <c r="D6" s="17">
        <f>B6/(C6+B6)*100</f>
        <v>80</v>
      </c>
      <c r="E6" s="3">
        <v>64</v>
      </c>
      <c r="F6" s="17">
        <f>(B6+C6)/E6*100</f>
        <v>15.625</v>
      </c>
      <c r="G6" t="s">
        <v>529</v>
      </c>
      <c r="H6" s="1" t="s">
        <v>326</v>
      </c>
      <c r="I6" t="s">
        <v>9</v>
      </c>
    </row>
    <row r="7" spans="1:9">
      <c r="A7" t="s">
        <v>461</v>
      </c>
      <c r="B7" s="14"/>
      <c r="C7" s="3"/>
      <c r="D7" s="17"/>
      <c r="E7" s="3">
        <v>1406</v>
      </c>
      <c r="F7" s="17">
        <f>276/E7*100</f>
        <v>19.630156472261735</v>
      </c>
      <c r="G7" t="s">
        <v>529</v>
      </c>
      <c r="H7" s="1" t="s">
        <v>462</v>
      </c>
      <c r="I7" t="s">
        <v>463</v>
      </c>
    </row>
    <row r="8" spans="1:9">
      <c r="A8" t="s">
        <v>133</v>
      </c>
      <c r="B8" s="3">
        <v>113</v>
      </c>
      <c r="C8" s="3">
        <v>20</v>
      </c>
      <c r="D8" s="17">
        <f>B8/(C8+B8)*100</f>
        <v>84.962406015037601</v>
      </c>
      <c r="E8" s="3">
        <v>610</v>
      </c>
      <c r="F8" s="17">
        <f>(B8+C8)/E8*100</f>
        <v>21.803278688524593</v>
      </c>
      <c r="G8" t="s">
        <v>380</v>
      </c>
      <c r="H8" t="s">
        <v>789</v>
      </c>
      <c r="I8" t="s">
        <v>316</v>
      </c>
    </row>
    <row r="9" spans="1:9">
      <c r="A9" t="s">
        <v>752</v>
      </c>
      <c r="B9" s="3"/>
      <c r="C9" s="3"/>
      <c r="D9" s="17"/>
      <c r="E9" s="3">
        <v>400</v>
      </c>
      <c r="F9" s="17">
        <f>110/E9*100</f>
        <v>27.500000000000004</v>
      </c>
      <c r="G9" t="s">
        <v>529</v>
      </c>
      <c r="H9" t="s">
        <v>753</v>
      </c>
      <c r="I9" t="s">
        <v>763</v>
      </c>
    </row>
    <row r="10" spans="1:9">
      <c r="A10" t="s">
        <v>320</v>
      </c>
      <c r="B10" s="3">
        <v>18</v>
      </c>
      <c r="C10" s="3">
        <v>10</v>
      </c>
      <c r="D10" s="17">
        <f>B10/(C10+B10)*100</f>
        <v>64.285714285714292</v>
      </c>
      <c r="E10" s="3">
        <v>86</v>
      </c>
      <c r="F10" s="17">
        <f>(B10+C10)/E10*100</f>
        <v>32.558139534883722</v>
      </c>
      <c r="G10" t="s">
        <v>347</v>
      </c>
      <c r="H10" t="s">
        <v>173</v>
      </c>
      <c r="I10" t="s">
        <v>9</v>
      </c>
    </row>
    <row r="11" spans="1:9">
      <c r="A11" s="9" t="s">
        <v>328</v>
      </c>
      <c r="B11" s="10"/>
      <c r="C11" s="10"/>
      <c r="D11" s="17"/>
      <c r="E11" s="10" t="s">
        <v>767</v>
      </c>
      <c r="F11" s="19" t="s">
        <v>766</v>
      </c>
      <c r="G11" t="s">
        <v>529</v>
      </c>
      <c r="H11" s="9" t="s">
        <v>329</v>
      </c>
      <c r="I11" t="s">
        <v>330</v>
      </c>
    </row>
    <row r="12" spans="1:9">
      <c r="A12" t="s">
        <v>321</v>
      </c>
      <c r="B12" s="3">
        <v>62</v>
      </c>
      <c r="C12" s="3">
        <v>21</v>
      </c>
      <c r="D12" s="17">
        <f>B12/(C12+B12)*100</f>
        <v>74.698795180722882</v>
      </c>
      <c r="E12" s="3">
        <v>237</v>
      </c>
      <c r="F12" s="17">
        <f>(B12+C12)/E12*100</f>
        <v>35.021097046413502</v>
      </c>
      <c r="G12" t="s">
        <v>380</v>
      </c>
      <c r="H12" t="s">
        <v>765</v>
      </c>
      <c r="I12" t="s">
        <v>9</v>
      </c>
    </row>
    <row r="13" spans="1:9">
      <c r="A13" t="s">
        <v>531</v>
      </c>
      <c r="B13" s="3">
        <v>73</v>
      </c>
      <c r="C13" s="3">
        <v>33</v>
      </c>
      <c r="D13" s="17">
        <f>B13/(C13+B13)*100</f>
        <v>68.867924528301884</v>
      </c>
      <c r="E13" s="3">
        <v>250</v>
      </c>
      <c r="F13" s="17">
        <f>(B13+C13)/E13*100</f>
        <v>42.4</v>
      </c>
      <c r="G13" t="s">
        <v>54</v>
      </c>
      <c r="H13" t="s">
        <v>730</v>
      </c>
      <c r="I13" t="s">
        <v>346</v>
      </c>
    </row>
    <row r="14" spans="1:9">
      <c r="A14" t="s">
        <v>322</v>
      </c>
      <c r="B14" s="3">
        <v>44</v>
      </c>
      <c r="C14" s="3">
        <v>22</v>
      </c>
      <c r="D14" s="17">
        <f>B14/(C14+B14)*100</f>
        <v>66.666666666666657</v>
      </c>
      <c r="E14" s="3">
        <v>153</v>
      </c>
      <c r="F14" s="17">
        <f>(B14+C14)/E14*100</f>
        <v>43.137254901960787</v>
      </c>
      <c r="G14" t="s">
        <v>379</v>
      </c>
      <c r="H14" t="s">
        <v>327</v>
      </c>
      <c r="I14" t="s">
        <v>60</v>
      </c>
    </row>
    <row r="15" spans="1:9">
      <c r="A15" s="5" t="s">
        <v>318</v>
      </c>
      <c r="B15" s="7">
        <f>139+25</f>
        <v>164</v>
      </c>
      <c r="C15" s="7">
        <f>91+17</f>
        <v>108</v>
      </c>
      <c r="D15" s="18">
        <f>B15/(C15+B15)*100</f>
        <v>60.294117647058819</v>
      </c>
      <c r="E15" s="7">
        <f>551-67</f>
        <v>484</v>
      </c>
      <c r="F15" s="18">
        <f>(B15+C15)/E15*100</f>
        <v>56.198347107438018</v>
      </c>
      <c r="G15" s="5" t="s">
        <v>380</v>
      </c>
      <c r="H15" s="5" t="s">
        <v>172</v>
      </c>
      <c r="I15" t="s">
        <v>9</v>
      </c>
    </row>
    <row r="16" spans="1:9">
      <c r="A16" t="s">
        <v>324</v>
      </c>
      <c r="B16" s="3">
        <f>SUM(B5:B15)</f>
        <v>504</v>
      </c>
      <c r="C16" s="3">
        <f>SUM(C5:C15)</f>
        <v>224</v>
      </c>
      <c r="D16" s="6"/>
      <c r="E16" s="3">
        <f>SUM(E5:E15)</f>
        <v>4215</v>
      </c>
      <c r="F16" s="6"/>
    </row>
    <row r="17" spans="1:6">
      <c r="A17" t="s">
        <v>325</v>
      </c>
      <c r="B17" s="3"/>
      <c r="C17" s="3"/>
      <c r="D17" s="16">
        <f>B16/(C16+B16)*100</f>
        <v>69.230769230769226</v>
      </c>
      <c r="F17" s="16">
        <f>(B16+C16+276+167+110)/E16*100</f>
        <v>30.391459074733095</v>
      </c>
    </row>
    <row r="18" spans="1:6">
      <c r="A18" t="s">
        <v>530</v>
      </c>
      <c r="D18" s="17">
        <f>AVERAGE(D5:D15)</f>
        <v>71.638619707104425</v>
      </c>
      <c r="F18" s="17">
        <v>30</v>
      </c>
    </row>
    <row r="19" spans="1:6">
      <c r="A19" t="s">
        <v>533</v>
      </c>
      <c r="D19" s="17">
        <f>STDEV(D5:D15)</f>
        <v>8.2360939434957157</v>
      </c>
      <c r="E19" s="6"/>
      <c r="F19" s="16">
        <v>14.4</v>
      </c>
    </row>
    <row r="20" spans="1:6">
      <c r="D20" s="6"/>
      <c r="E20" s="6"/>
      <c r="F20" s="6"/>
    </row>
    <row r="21" spans="1:6">
      <c r="A21" t="s">
        <v>345</v>
      </c>
    </row>
  </sheetData>
  <sortState ref="A5:I15">
    <sortCondition ref="F5:F15"/>
  </sortState>
  <pageMargins left="0.7" right="0.7" top="0.75" bottom="0.75" header="0.3" footer="0.3"/>
  <pageSetup orientation="portrait" r:id="rId1"/>
  <ignoredErrors>
    <ignoredError sqref="F7 F9" formula="1"/>
  </ignoredErrors>
</worksheet>
</file>

<file path=xl/worksheets/sheet3.xml><?xml version="1.0" encoding="utf-8"?>
<worksheet xmlns="http://schemas.openxmlformats.org/spreadsheetml/2006/main" xmlns:r="http://schemas.openxmlformats.org/officeDocument/2006/relationships">
  <dimension ref="A1:M8"/>
  <sheetViews>
    <sheetView workbookViewId="0">
      <selection activeCell="A8" sqref="A8"/>
    </sheetView>
  </sheetViews>
  <sheetFormatPr defaultRowHeight="15"/>
  <cols>
    <col min="1" max="1" width="16.7109375" style="3" customWidth="1"/>
    <col min="2" max="2" width="7" bestFit="1" customWidth="1"/>
    <col min="3" max="3" width="10.85546875" style="3" bestFit="1" customWidth="1"/>
    <col min="4" max="4" width="12" style="3" bestFit="1" customWidth="1"/>
    <col min="5" max="5" width="10.85546875" style="3" bestFit="1" customWidth="1"/>
    <col min="6" max="6" width="10" bestFit="1" customWidth="1"/>
    <col min="7" max="7" width="12.5703125" bestFit="1" customWidth="1"/>
    <col min="8" max="8" width="9.42578125" style="3" bestFit="1" customWidth="1"/>
    <col min="9" max="11" width="9.140625" style="3"/>
  </cols>
  <sheetData>
    <row r="1" spans="1:13">
      <c r="A1"/>
      <c r="B1" s="3" t="s">
        <v>771</v>
      </c>
      <c r="C1" s="3" t="s">
        <v>487</v>
      </c>
      <c r="D1" s="3" t="s">
        <v>768</v>
      </c>
      <c r="E1" s="3" t="s">
        <v>770</v>
      </c>
      <c r="F1" s="3" t="s">
        <v>779</v>
      </c>
      <c r="G1" s="3" t="s">
        <v>773</v>
      </c>
      <c r="H1" s="3" t="s">
        <v>771</v>
      </c>
      <c r="K1"/>
    </row>
    <row r="2" spans="1:13">
      <c r="A2" s="5" t="s">
        <v>784</v>
      </c>
      <c r="B2" s="7" t="s">
        <v>772</v>
      </c>
      <c r="C2" s="7" t="s">
        <v>769</v>
      </c>
      <c r="D2" s="7" t="s">
        <v>769</v>
      </c>
      <c r="E2" s="7" t="s">
        <v>769</v>
      </c>
      <c r="F2" s="7" t="s">
        <v>273</v>
      </c>
      <c r="G2" s="20" t="s">
        <v>774</v>
      </c>
      <c r="H2" s="20" t="s">
        <v>381</v>
      </c>
      <c r="I2" s="22" t="s">
        <v>780</v>
      </c>
      <c r="J2" s="22" t="s">
        <v>775</v>
      </c>
      <c r="K2" s="21" t="s">
        <v>776</v>
      </c>
      <c r="L2" s="21" t="s">
        <v>777</v>
      </c>
      <c r="M2" s="21" t="s">
        <v>778</v>
      </c>
    </row>
    <row r="3" spans="1:13">
      <c r="A3" t="s">
        <v>781</v>
      </c>
      <c r="B3" s="3">
        <v>51</v>
      </c>
      <c r="C3" s="3">
        <v>100</v>
      </c>
      <c r="D3" s="3">
        <v>1</v>
      </c>
      <c r="E3" s="16">
        <v>1.9607843137254901</v>
      </c>
      <c r="F3" s="17">
        <v>0</v>
      </c>
      <c r="G3" s="3">
        <v>0</v>
      </c>
      <c r="H3" s="3">
        <v>0</v>
      </c>
      <c r="K3"/>
    </row>
    <row r="4" spans="1:13">
      <c r="A4" t="s">
        <v>782</v>
      </c>
      <c r="B4" s="3">
        <v>131</v>
      </c>
      <c r="C4" s="3">
        <v>486</v>
      </c>
      <c r="D4" s="3">
        <v>2</v>
      </c>
      <c r="E4" s="16">
        <v>3.7099236641221376</v>
      </c>
      <c r="F4" s="17">
        <v>34</v>
      </c>
      <c r="G4" s="3">
        <v>76</v>
      </c>
      <c r="H4" s="3">
        <v>19</v>
      </c>
      <c r="I4" s="3">
        <f>F4/B4</f>
        <v>0.25954198473282442</v>
      </c>
      <c r="J4" s="3">
        <f>G4/B4</f>
        <v>0.58015267175572516</v>
      </c>
      <c r="K4">
        <f>H4/B4</f>
        <v>0.14503816793893129</v>
      </c>
      <c r="L4">
        <f>G4/F4</f>
        <v>2.2352941176470589</v>
      </c>
      <c r="M4">
        <f>H4/B4</f>
        <v>0.14503816793893129</v>
      </c>
    </row>
    <row r="5" spans="1:13">
      <c r="A5" t="s">
        <v>783</v>
      </c>
      <c r="B5" s="3">
        <v>56</v>
      </c>
      <c r="C5" s="3">
        <v>559</v>
      </c>
      <c r="D5" s="3">
        <v>2</v>
      </c>
      <c r="E5" s="16">
        <v>9.9821428571428577</v>
      </c>
      <c r="F5" s="17">
        <v>30</v>
      </c>
      <c r="G5" s="3">
        <v>33</v>
      </c>
      <c r="H5" s="3">
        <v>2</v>
      </c>
      <c r="I5" s="3">
        <f>F5/B5</f>
        <v>0.5357142857142857</v>
      </c>
      <c r="J5" s="3">
        <f>G5/B5</f>
        <v>0.5892857142857143</v>
      </c>
      <c r="K5">
        <f>H5/B5</f>
        <v>3.5714285714285712E-2</v>
      </c>
      <c r="L5">
        <f>G5/F5</f>
        <v>1.1000000000000001</v>
      </c>
      <c r="M5">
        <f>H5/B5</f>
        <v>3.5714285714285712E-2</v>
      </c>
    </row>
    <row r="6" spans="1:13">
      <c r="A6" t="s">
        <v>856</v>
      </c>
      <c r="B6" s="3">
        <v>55</v>
      </c>
      <c r="C6" s="3">
        <v>259</v>
      </c>
      <c r="D6" s="3">
        <v>2</v>
      </c>
      <c r="E6" s="16">
        <v>4.709090909090909</v>
      </c>
      <c r="F6" s="17">
        <v>30</v>
      </c>
      <c r="G6" s="3">
        <v>33</v>
      </c>
      <c r="H6" s="3">
        <v>2</v>
      </c>
      <c r="K6"/>
    </row>
    <row r="8" spans="1:13">
      <c r="A8" t="s">
        <v>785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50"/>
  <sheetViews>
    <sheetView workbookViewId="0"/>
  </sheetViews>
  <sheetFormatPr defaultRowHeight="15"/>
  <cols>
    <col min="1" max="1" width="255.7109375" bestFit="1" customWidth="1"/>
  </cols>
  <sheetData>
    <row r="1" spans="1:1">
      <c r="A1" t="s">
        <v>798</v>
      </c>
    </row>
    <row r="2" spans="1:1">
      <c r="A2" t="s">
        <v>799</v>
      </c>
    </row>
    <row r="3" spans="1:1">
      <c r="A3" t="s">
        <v>801</v>
      </c>
    </row>
    <row r="4" spans="1:1">
      <c r="A4" t="s">
        <v>802</v>
      </c>
    </row>
    <row r="5" spans="1:1">
      <c r="A5" t="s">
        <v>788</v>
      </c>
    </row>
    <row r="6" spans="1:1">
      <c r="A6" t="s">
        <v>855</v>
      </c>
    </row>
    <row r="7" spans="1:1">
      <c r="A7" t="s">
        <v>803</v>
      </c>
    </row>
    <row r="8" spans="1:1">
      <c r="A8" t="s">
        <v>790</v>
      </c>
    </row>
    <row r="9" spans="1:1">
      <c r="A9" t="s">
        <v>805</v>
      </c>
    </row>
    <row r="10" spans="1:1">
      <c r="A10" t="s">
        <v>808</v>
      </c>
    </row>
    <row r="11" spans="1:1">
      <c r="A11" t="s">
        <v>854</v>
      </c>
    </row>
    <row r="12" spans="1:1">
      <c r="A12" t="s">
        <v>810</v>
      </c>
    </row>
    <row r="13" spans="1:1">
      <c r="A13" t="s">
        <v>812</v>
      </c>
    </row>
    <row r="14" spans="1:1">
      <c r="A14" t="s">
        <v>813</v>
      </c>
    </row>
    <row r="15" spans="1:1">
      <c r="A15" t="s">
        <v>816</v>
      </c>
    </row>
    <row r="16" spans="1:1">
      <c r="A16" t="s">
        <v>815</v>
      </c>
    </row>
    <row r="17" spans="1:1">
      <c r="A17" t="s">
        <v>787</v>
      </c>
    </row>
    <row r="18" spans="1:1">
      <c r="A18" t="s">
        <v>817</v>
      </c>
    </row>
    <row r="19" spans="1:1">
      <c r="A19" t="s">
        <v>852</v>
      </c>
    </row>
    <row r="20" spans="1:1">
      <c r="A20" t="s">
        <v>819</v>
      </c>
    </row>
    <row r="21" spans="1:1">
      <c r="A21" t="s">
        <v>820</v>
      </c>
    </row>
    <row r="22" spans="1:1">
      <c r="A22" t="s">
        <v>821</v>
      </c>
    </row>
    <row r="23" spans="1:1">
      <c r="A23" t="s">
        <v>786</v>
      </c>
    </row>
    <row r="24" spans="1:1">
      <c r="A24" t="s">
        <v>822</v>
      </c>
    </row>
    <row r="25" spans="1:1">
      <c r="A25" t="s">
        <v>795</v>
      </c>
    </row>
    <row r="26" spans="1:1">
      <c r="A26" t="s">
        <v>791</v>
      </c>
    </row>
    <row r="27" spans="1:1">
      <c r="A27" t="s">
        <v>823</v>
      </c>
    </row>
    <row r="28" spans="1:1">
      <c r="A28" t="s">
        <v>825</v>
      </c>
    </row>
    <row r="29" spans="1:1">
      <c r="A29" t="s">
        <v>796</v>
      </c>
    </row>
    <row r="30" spans="1:1">
      <c r="A30" t="s">
        <v>827</v>
      </c>
    </row>
    <row r="31" spans="1:1">
      <c r="A31" t="s">
        <v>829</v>
      </c>
    </row>
    <row r="32" spans="1:1">
      <c r="A32" t="s">
        <v>831</v>
      </c>
    </row>
    <row r="33" spans="1:1">
      <c r="A33" s="15" t="s">
        <v>832</v>
      </c>
    </row>
    <row r="34" spans="1:1">
      <c r="A34" t="s">
        <v>835</v>
      </c>
    </row>
    <row r="35" spans="1:1">
      <c r="A35" t="s">
        <v>834</v>
      </c>
    </row>
    <row r="36" spans="1:1">
      <c r="A36" t="s">
        <v>836</v>
      </c>
    </row>
    <row r="37" spans="1:1">
      <c r="A37" t="s">
        <v>837</v>
      </c>
    </row>
    <row r="38" spans="1:1">
      <c r="A38" t="s">
        <v>839</v>
      </c>
    </row>
    <row r="39" spans="1:1">
      <c r="A39" t="s">
        <v>840</v>
      </c>
    </row>
    <row r="40" spans="1:1">
      <c r="A40" t="s">
        <v>794</v>
      </c>
    </row>
    <row r="41" spans="1:1">
      <c r="A41" t="s">
        <v>842</v>
      </c>
    </row>
    <row r="42" spans="1:1">
      <c r="A42" t="s">
        <v>844</v>
      </c>
    </row>
    <row r="43" spans="1:1">
      <c r="A43" t="s">
        <v>846</v>
      </c>
    </row>
    <row r="44" spans="1:1">
      <c r="A44" t="s">
        <v>847</v>
      </c>
    </row>
    <row r="45" spans="1:1">
      <c r="A45" t="s">
        <v>849</v>
      </c>
    </row>
    <row r="46" spans="1:1">
      <c r="A46" t="s">
        <v>792</v>
      </c>
    </row>
    <row r="47" spans="1:1">
      <c r="A47" s="15" t="s">
        <v>850</v>
      </c>
    </row>
    <row r="48" spans="1:1">
      <c r="A48" t="s">
        <v>797</v>
      </c>
    </row>
    <row r="49" spans="1:1">
      <c r="A49" t="s">
        <v>793</v>
      </c>
    </row>
    <row r="50" spans="1:1">
      <c r="A50" s="15" t="s">
        <v>851</v>
      </c>
    </row>
  </sheetData>
  <sortState ref="A1:A50">
    <sortCondition ref="A1:A50"/>
  </sortState>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L27"/>
  <sheetViews>
    <sheetView workbookViewId="0">
      <selection activeCell="B14" sqref="B14"/>
    </sheetView>
  </sheetViews>
  <sheetFormatPr defaultRowHeight="15"/>
  <cols>
    <col min="1" max="1" width="20.140625" customWidth="1"/>
    <col min="2" max="3" width="8.28515625" customWidth="1"/>
    <col min="4" max="4" width="8.85546875" style="2" customWidth="1"/>
    <col min="5" max="5" width="8.5703125" style="3" customWidth="1"/>
    <col min="6" max="6" width="14.140625" style="2" customWidth="1"/>
    <col min="7" max="7" width="17" bestFit="1" customWidth="1"/>
    <col min="8" max="8" width="22.28515625" customWidth="1"/>
    <col min="9" max="9" width="19.85546875" customWidth="1"/>
  </cols>
  <sheetData>
    <row r="1" spans="1:12">
      <c r="A1" t="s">
        <v>61</v>
      </c>
      <c r="D1"/>
      <c r="F1"/>
      <c r="G1">
        <v>3</v>
      </c>
      <c r="H1" t="s">
        <v>63</v>
      </c>
      <c r="K1" s="3"/>
      <c r="L1" t="s">
        <v>62</v>
      </c>
    </row>
    <row r="2" spans="1:12">
      <c r="A2" t="s">
        <v>49</v>
      </c>
      <c r="B2" t="s">
        <v>52</v>
      </c>
      <c r="D2" t="s">
        <v>50</v>
      </c>
      <c r="E2" s="3" t="s">
        <v>51</v>
      </c>
      <c r="F2"/>
      <c r="G2">
        <v>3</v>
      </c>
      <c r="H2" t="s">
        <v>53</v>
      </c>
      <c r="K2" s="3"/>
      <c r="L2" t="s">
        <v>48</v>
      </c>
    </row>
    <row r="3" spans="1:12">
      <c r="A3" t="s">
        <v>64</v>
      </c>
      <c r="B3" t="s">
        <v>68</v>
      </c>
      <c r="D3" t="s">
        <v>66</v>
      </c>
      <c r="F3" t="s">
        <v>69</v>
      </c>
      <c r="G3">
        <v>3</v>
      </c>
      <c r="H3" t="s">
        <v>70</v>
      </c>
      <c r="I3" t="s">
        <v>67</v>
      </c>
      <c r="K3" s="3"/>
      <c r="L3" t="s">
        <v>65</v>
      </c>
    </row>
    <row r="4" spans="1:12">
      <c r="A4" t="s">
        <v>15</v>
      </c>
      <c r="D4" t="s">
        <v>470</v>
      </c>
      <c r="F4"/>
      <c r="G4">
        <v>2</v>
      </c>
      <c r="H4" t="s">
        <v>469</v>
      </c>
      <c r="K4" s="3"/>
      <c r="L4" t="s">
        <v>477</v>
      </c>
    </row>
    <row r="5" spans="1:12">
      <c r="D5"/>
      <c r="F5"/>
      <c r="K5" s="3"/>
    </row>
    <row r="6" spans="1:12">
      <c r="A6" t="s">
        <v>526</v>
      </c>
      <c r="B6" t="s">
        <v>527</v>
      </c>
      <c r="C6" t="s">
        <v>528</v>
      </c>
      <c r="D6"/>
      <c r="F6"/>
      <c r="K6" s="3"/>
    </row>
    <row r="7" spans="1:12">
      <c r="D7"/>
      <c r="F7"/>
      <c r="K7" s="3"/>
    </row>
    <row r="8" spans="1:12">
      <c r="A8" t="s">
        <v>183</v>
      </c>
      <c r="B8" t="s">
        <v>184</v>
      </c>
      <c r="C8" t="s">
        <v>191</v>
      </c>
      <c r="I8" t="s">
        <v>254</v>
      </c>
    </row>
    <row r="9" spans="1:12">
      <c r="A9" t="s">
        <v>301</v>
      </c>
      <c r="B9" t="s">
        <v>126</v>
      </c>
      <c r="C9">
        <v>78</v>
      </c>
      <c r="I9" t="s">
        <v>255</v>
      </c>
    </row>
    <row r="10" spans="1:12">
      <c r="B10" t="s">
        <v>185</v>
      </c>
      <c r="C10">
        <v>30</v>
      </c>
      <c r="E10" s="11" t="s">
        <v>436</v>
      </c>
    </row>
    <row r="11" spans="1:12">
      <c r="B11" t="s">
        <v>186</v>
      </c>
      <c r="C11">
        <v>18</v>
      </c>
      <c r="E11" s="12" t="s">
        <v>437</v>
      </c>
    </row>
    <row r="12" spans="1:12">
      <c r="B12" t="s">
        <v>187</v>
      </c>
      <c r="C12">
        <v>25</v>
      </c>
    </row>
    <row r="13" spans="1:12">
      <c r="B13" t="s">
        <v>188</v>
      </c>
      <c r="C13">
        <v>5</v>
      </c>
      <c r="F13" s="2">
        <f>21/274</f>
        <v>7.6642335766423361E-2</v>
      </c>
      <c r="I13" t="s">
        <v>302</v>
      </c>
    </row>
    <row r="14" spans="1:12">
      <c r="B14" t="s">
        <v>189</v>
      </c>
      <c r="C14">
        <v>3</v>
      </c>
    </row>
    <row r="15" spans="1:12">
      <c r="B15" t="s">
        <v>190</v>
      </c>
      <c r="C15">
        <v>3</v>
      </c>
    </row>
    <row r="17" spans="1:9">
      <c r="A17" s="4" t="s">
        <v>5</v>
      </c>
      <c r="B17">
        <v>52</v>
      </c>
      <c r="C17">
        <v>5</v>
      </c>
      <c r="D17" s="2">
        <f>B17/(C17+B17)</f>
        <v>0.91228070175438591</v>
      </c>
      <c r="E17" s="3">
        <v>244</v>
      </c>
      <c r="F17" s="2">
        <f>(B17+C17)/E17</f>
        <v>0.23360655737704919</v>
      </c>
      <c r="G17" t="s">
        <v>11</v>
      </c>
      <c r="H17" t="s">
        <v>6</v>
      </c>
      <c r="I17" t="s">
        <v>4</v>
      </c>
    </row>
    <row r="18" spans="1:9">
      <c r="A18" s="4" t="s">
        <v>7</v>
      </c>
      <c r="B18">
        <v>44</v>
      </c>
      <c r="C18">
        <v>9</v>
      </c>
      <c r="D18" s="2">
        <f>B18/(C18+B18)</f>
        <v>0.83018867924528306</v>
      </c>
      <c r="E18" s="3">
        <v>315</v>
      </c>
      <c r="F18" s="2">
        <f>(B18+C18)/E18</f>
        <v>0.16825396825396827</v>
      </c>
      <c r="G18" t="s">
        <v>11</v>
      </c>
      <c r="H18" t="s">
        <v>6</v>
      </c>
      <c r="I18" t="s">
        <v>4</v>
      </c>
    </row>
    <row r="19" spans="1:9">
      <c r="A19" t="s">
        <v>3</v>
      </c>
      <c r="B19">
        <v>8</v>
      </c>
      <c r="C19">
        <v>3</v>
      </c>
      <c r="D19" s="2">
        <f>B19/(C19+B19)</f>
        <v>0.72727272727272729</v>
      </c>
      <c r="E19" s="3">
        <v>118</v>
      </c>
      <c r="F19" s="2">
        <f>(B19+C19)/E19</f>
        <v>9.3220338983050849E-2</v>
      </c>
      <c r="G19" t="s">
        <v>12</v>
      </c>
      <c r="H19" s="1" t="s">
        <v>8</v>
      </c>
      <c r="I19" t="s">
        <v>4</v>
      </c>
    </row>
    <row r="20" spans="1:9">
      <c r="A20" t="s">
        <v>362</v>
      </c>
    </row>
    <row r="22" spans="1:9">
      <c r="A22" t="s">
        <v>534</v>
      </c>
    </row>
    <row r="24" spans="1:9">
      <c r="A24" t="s">
        <v>661</v>
      </c>
    </row>
    <row r="25" spans="1:9">
      <c r="A25" s="15" t="s">
        <v>662</v>
      </c>
    </row>
    <row r="27" spans="1:9">
      <c r="A27" s="15" t="s">
        <v>667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events</vt:lpstr>
      <vt:lpstr>table1</vt:lpstr>
      <vt:lpstr>table2</vt:lpstr>
      <vt:lpstr>sources</vt:lpstr>
      <vt:lpstr>other</vt:lpstr>
    </vt:vector>
  </TitlesOfParts>
  <Company>umc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Walker</dc:creator>
  <cp:lastModifiedBy>Robert Walker</cp:lastModifiedBy>
  <cp:lastPrinted>2012-02-15T14:14:01Z</cp:lastPrinted>
  <dcterms:created xsi:type="dcterms:W3CDTF">2011-12-25T02:31:18Z</dcterms:created>
  <dcterms:modified xsi:type="dcterms:W3CDTF">2012-03-03T02:07:06Z</dcterms:modified>
</cp:coreProperties>
</file>